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370" activeTab="2"/>
  </bookViews>
  <sheets>
    <sheet name="目录" sheetId="15" r:id="rId1"/>
    <sheet name="1" sheetId="1" r:id="rId2"/>
    <sheet name="2" sheetId="10" r:id="rId3"/>
    <sheet name="3" sheetId="2" r:id="rId4"/>
    <sheet name="4" sheetId="11" r:id="rId5"/>
    <sheet name="5" sheetId="3" r:id="rId6"/>
    <sheet name="6" sheetId="12" r:id="rId7"/>
    <sheet name="7" sheetId="4" r:id="rId8"/>
    <sheet name="8" sheetId="5" r:id="rId9"/>
    <sheet name="9" sheetId="13" r:id="rId10"/>
    <sheet name="10" sheetId="14" r:id="rId11"/>
    <sheet name="11" sheetId="6" r:id="rId12"/>
    <sheet name="12（项目绩效）" sheetId="7" r:id="rId13"/>
    <sheet name="13" sheetId="8" r:id="rId14"/>
    <sheet name="14" sheetId="9" r:id="rId15"/>
  </sheets>
  <calcPr calcId="144525" iterate="1" iterateCount="100" iterateDelta="0.001"/>
</workbook>
</file>

<file path=xl/comments1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sz val="9"/>
            <rFont val="宋体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<sst xmlns="http://schemas.openxmlformats.org/spreadsheetml/2006/main" count="667" uniqueCount="506">
  <si>
    <t>目     录</t>
  </si>
  <si>
    <t>（1）</t>
  </si>
  <si>
    <t>金川区部门预算收支总表</t>
  </si>
  <si>
    <t>（2）</t>
  </si>
  <si>
    <t>金川区部门收入总体情况表</t>
  </si>
  <si>
    <t>（3）</t>
  </si>
  <si>
    <t>金川区部门支出总体情况表</t>
  </si>
  <si>
    <t>（4）</t>
  </si>
  <si>
    <t>金川区部门财政拨款收支总体情况表</t>
  </si>
  <si>
    <t>（5）</t>
  </si>
  <si>
    <t>金川区部门财政拨款支出表</t>
  </si>
  <si>
    <t>（6）</t>
  </si>
  <si>
    <t>金川区部门一般公共预算支出情况表</t>
  </si>
  <si>
    <t>（7）</t>
  </si>
  <si>
    <t>金川区部门一般公共预算基本支出表</t>
  </si>
  <si>
    <t>（8）</t>
  </si>
  <si>
    <t>金川区部门一般公共预算“三公”经费、会议费、培训费安排情况表</t>
  </si>
  <si>
    <t>（9）</t>
  </si>
  <si>
    <t>金川区部门一般公共预算机关运行经费</t>
  </si>
  <si>
    <t>（10）</t>
  </si>
  <si>
    <t>金川区部门政府性基金预算支出情况表</t>
  </si>
  <si>
    <t>（11）</t>
  </si>
  <si>
    <t>金川区预算单位整体支出绩效目标批复表</t>
  </si>
  <si>
    <t>（12）</t>
  </si>
  <si>
    <t>金川区项目预算绩效目标批复表</t>
  </si>
  <si>
    <t>（13）</t>
  </si>
  <si>
    <t>金川区部门预算2021年政府采购预算表</t>
  </si>
  <si>
    <t>（14）</t>
  </si>
  <si>
    <t>金川区部门预算2021年度新增国有资产配置预算表</t>
  </si>
  <si>
    <t>单位：万元</t>
  </si>
  <si>
    <r>
      <rPr>
        <sz val="10"/>
        <color indexed="8"/>
        <rFont val="仿宋_GB2312"/>
        <charset val="134"/>
      </rPr>
      <t>收</t>
    </r>
    <r>
      <rPr>
        <sz val="10"/>
        <color indexed="8"/>
        <rFont val="Times New Roman"/>
        <charset val="0"/>
      </rPr>
      <t xml:space="preserve">     </t>
    </r>
    <r>
      <rPr>
        <sz val="10"/>
        <color indexed="8"/>
        <rFont val="仿宋_GB2312"/>
        <charset val="134"/>
      </rPr>
      <t>入</t>
    </r>
  </si>
  <si>
    <r>
      <rPr>
        <sz val="10"/>
        <color indexed="8"/>
        <rFont val="仿宋_GB2312"/>
        <charset val="134"/>
      </rPr>
      <t>支</t>
    </r>
    <r>
      <rPr>
        <sz val="10"/>
        <color indexed="8"/>
        <rFont val="Times New Roman"/>
        <charset val="0"/>
      </rPr>
      <t xml:space="preserve">     </t>
    </r>
    <r>
      <rPr>
        <sz val="10"/>
        <color indexed="8"/>
        <rFont val="仿宋_GB2312"/>
        <charset val="134"/>
      </rPr>
      <t>出</t>
    </r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</si>
  <si>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</si>
  <si>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</si>
  <si>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</si>
  <si>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</si>
  <si>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</si>
  <si>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</si>
  <si>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</si>
  <si>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</si>
  <si>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</si>
  <si>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</si>
  <si>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</si>
  <si>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</si>
  <si>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</si>
  <si>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</si>
  <si>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</si>
  <si>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</si>
  <si>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</si>
  <si>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</si>
  <si>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</si>
  <si>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</si>
  <si>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</si>
  <si>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</si>
  <si>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</si>
  <si>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</si>
  <si>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</si>
  <si>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</si>
  <si>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</si>
  <si>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</si>
  <si>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</si>
  <si>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</si>
  <si>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</si>
  <si>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</si>
  <si>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</si>
  <si>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</si>
  <si>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</si>
  <si>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</si>
  <si>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</si>
  <si>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</si>
  <si>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</si>
  <si>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本年收入合计</t>
  </si>
  <si>
    <t>本年支出合计</t>
  </si>
  <si>
    <t>十、上年结转</t>
  </si>
  <si>
    <t>提前下达专项资金</t>
  </si>
  <si>
    <r>
      <rPr>
        <sz val="10"/>
        <color indexed="8"/>
        <rFont val="Times New Roman"/>
        <charset val="0"/>
      </rPr>
      <t xml:space="preserve">  </t>
    </r>
    <r>
      <rPr>
        <sz val="10"/>
        <color indexed="8"/>
        <rFont val="仿宋_GB2312"/>
        <charset val="134"/>
      </rPr>
      <t>一般公共预算收入结转</t>
    </r>
  </si>
  <si>
    <r>
      <rPr>
        <sz val="10"/>
        <color indexed="8"/>
        <rFont val="仿宋_GB2312"/>
        <charset val="134"/>
      </rPr>
      <t xml:space="preserve">    </t>
    </r>
    <r>
      <rPr>
        <sz val="10"/>
        <color indexed="8"/>
        <rFont val="仿宋_GB2312"/>
        <charset val="134"/>
      </rPr>
      <t>中央级</t>
    </r>
  </si>
  <si>
    <r>
      <rPr>
        <sz val="10"/>
        <color indexed="8"/>
        <rFont val="Times New Roman"/>
        <charset val="0"/>
      </rPr>
      <t xml:space="preserve">  </t>
    </r>
    <r>
      <rPr>
        <sz val="10"/>
        <color indexed="8"/>
        <rFont val="仿宋_GB2312"/>
        <charset val="134"/>
      </rPr>
      <t>政府性基金预算收入结转</t>
    </r>
  </si>
  <si>
    <r>
      <rPr>
        <sz val="10"/>
        <color indexed="8"/>
        <rFont val="仿宋_GB2312"/>
        <charset val="134"/>
      </rPr>
      <t xml:space="preserve">    </t>
    </r>
    <r>
      <rPr>
        <sz val="10"/>
        <color indexed="8"/>
        <rFont val="仿宋_GB2312"/>
        <charset val="134"/>
      </rPr>
      <t>省级</t>
    </r>
  </si>
  <si>
    <r>
      <rPr>
        <sz val="10"/>
        <color indexed="8"/>
        <rFont val="Times New Roman"/>
        <charset val="0"/>
      </rPr>
      <t xml:space="preserve">  </t>
    </r>
    <r>
      <rPr>
        <sz val="10"/>
        <color indexed="8"/>
        <rFont val="仿宋_GB2312"/>
        <charset val="134"/>
      </rPr>
      <t>国有资本经营收入结转</t>
    </r>
  </si>
  <si>
    <r>
      <rPr>
        <sz val="10"/>
        <color indexed="8"/>
        <rFont val="仿宋_GB2312"/>
        <charset val="134"/>
      </rPr>
      <t xml:space="preserve">    </t>
    </r>
    <r>
      <rPr>
        <sz val="10"/>
        <color indexed="8"/>
        <rFont val="仿宋_GB2312"/>
        <charset val="134"/>
      </rPr>
      <t>市级</t>
    </r>
  </si>
  <si>
    <r>
      <rPr>
        <sz val="10"/>
        <color indexed="8"/>
        <rFont val="Times New Roman"/>
        <charset val="0"/>
      </rPr>
      <t xml:space="preserve">  </t>
    </r>
    <r>
      <rPr>
        <sz val="10"/>
        <color indexed="8"/>
        <rFont val="仿宋_GB2312"/>
        <charset val="134"/>
      </rPr>
      <t>教育专户结转</t>
    </r>
  </si>
  <si>
    <t>十一、上年结余</t>
  </si>
  <si>
    <r>
      <rPr>
        <sz val="10"/>
        <color indexed="8"/>
        <rFont val="Times New Roman"/>
        <charset val="0"/>
      </rPr>
      <t xml:space="preserve">  </t>
    </r>
    <r>
      <rPr>
        <sz val="10"/>
        <color indexed="8"/>
        <rFont val="仿宋_GB2312"/>
        <charset val="134"/>
      </rPr>
      <t>一般公共预算收入结余</t>
    </r>
  </si>
  <si>
    <r>
      <rPr>
        <sz val="10"/>
        <color indexed="8"/>
        <rFont val="Times New Roman"/>
        <charset val="0"/>
      </rPr>
      <t xml:space="preserve">  </t>
    </r>
    <r>
      <rPr>
        <sz val="10"/>
        <color indexed="8"/>
        <rFont val="仿宋_GB2312"/>
        <charset val="134"/>
      </rPr>
      <t>政府性基金预算收入结余</t>
    </r>
  </si>
  <si>
    <r>
      <rPr>
        <sz val="10"/>
        <color indexed="8"/>
        <rFont val="Times New Roman"/>
        <charset val="0"/>
      </rPr>
      <t xml:space="preserve">  </t>
    </r>
    <r>
      <rPr>
        <sz val="10"/>
        <color indexed="8"/>
        <rFont val="仿宋_GB2312"/>
        <charset val="134"/>
      </rPr>
      <t>国有资本经营收入结余</t>
    </r>
  </si>
  <si>
    <t>收入总计</t>
  </si>
  <si>
    <t>支出总计</t>
  </si>
  <si>
    <t>返回目录</t>
  </si>
  <si>
    <t xml:space="preserve">    经费拨款</t>
  </si>
  <si>
    <t xml:space="preserve">    行政事业性收费收入</t>
  </si>
  <si>
    <t xml:space="preserve">       ****</t>
  </si>
  <si>
    <t xml:space="preserve">    国有资源（资产）有偿使用收入</t>
  </si>
  <si>
    <t xml:space="preserve">        本年收入合计</t>
  </si>
  <si>
    <t>功能分类科目</t>
  </si>
  <si>
    <t>支出合计</t>
  </si>
  <si>
    <t>基本支出</t>
  </si>
  <si>
    <t>项目支出</t>
  </si>
  <si>
    <t>**</t>
  </si>
  <si>
    <t>合计</t>
  </si>
  <si>
    <t>一般公共服务支出</t>
  </si>
  <si>
    <t xml:space="preserve">    人大事务</t>
  </si>
  <si>
    <t>　　　　代表工作</t>
  </si>
  <si>
    <t xml:space="preserve">        其他人大事务支出</t>
  </si>
  <si>
    <t xml:space="preserve">      其他政府办公厅（室）及相关机构事务</t>
  </si>
  <si>
    <t xml:space="preserve">    政府办公厅（室）及相关机构事务</t>
  </si>
  <si>
    <t>　　　　行政运行</t>
  </si>
  <si>
    <t xml:space="preserve">        一般行政管理事务</t>
  </si>
  <si>
    <t>　　　　信访事务</t>
  </si>
  <si>
    <t xml:space="preserve">    组织事务</t>
  </si>
  <si>
    <t xml:space="preserve">    统战事务</t>
  </si>
  <si>
    <t xml:space="preserve">    其他共产党事务支出</t>
  </si>
  <si>
    <t xml:space="preserve">        其他共产党事务支出</t>
  </si>
  <si>
    <t xml:space="preserve">    财政事务</t>
  </si>
  <si>
    <t xml:space="preserve">        财政国库业务</t>
  </si>
  <si>
    <t xml:space="preserve">        事业运行</t>
  </si>
  <si>
    <t xml:space="preserve">    纪检监察事务</t>
  </si>
  <si>
    <t xml:space="preserve">    其他一般公共服务支出</t>
  </si>
  <si>
    <t xml:space="preserve">        其他一般公共服务支出</t>
  </si>
  <si>
    <t>国防支出</t>
  </si>
  <si>
    <t>　　国防动员</t>
  </si>
  <si>
    <t xml:space="preserve">      民兵</t>
  </si>
  <si>
    <t>公共安全支出</t>
  </si>
  <si>
    <t>　　司法</t>
  </si>
  <si>
    <t xml:space="preserve">      基层司法业务</t>
  </si>
  <si>
    <t>　　　普法宣传</t>
  </si>
  <si>
    <t>文化旅游体育与传媒支出</t>
  </si>
  <si>
    <t>　　文化和旅游</t>
  </si>
  <si>
    <t xml:space="preserve">      一般行政管理事务</t>
  </si>
  <si>
    <t>　　　其他文化和旅游支出</t>
  </si>
  <si>
    <t>社会保障和就业支出</t>
  </si>
  <si>
    <t>　　人力资源和社会保障管理事务</t>
  </si>
  <si>
    <t>　　　其他人力资源和社会保障管理事务支出</t>
  </si>
  <si>
    <t>　　社会福利</t>
  </si>
  <si>
    <t>　　　老年福利</t>
  </si>
  <si>
    <t>　　残疾人事业</t>
  </si>
  <si>
    <t>　　　其他残疾人事业支出</t>
  </si>
  <si>
    <t>　　抚恤</t>
  </si>
  <si>
    <t>　　　其他优抚支出</t>
  </si>
  <si>
    <t>　　行政事业单位养老支出</t>
  </si>
  <si>
    <t xml:space="preserve">        机关事业单位基本养老保险缴费支出</t>
  </si>
  <si>
    <t xml:space="preserve">        机关事业单位职业年金缴费支出</t>
  </si>
  <si>
    <t>卫生健康支出</t>
  </si>
  <si>
    <t>　　计划生育事务</t>
  </si>
  <si>
    <t>　　　　  其他计划生育事务支出</t>
  </si>
  <si>
    <t>节能环保支出</t>
  </si>
  <si>
    <t>　　自然生态保护</t>
  </si>
  <si>
    <t>　　　　   农村环境保护</t>
  </si>
  <si>
    <t>城乡社区支出</t>
  </si>
  <si>
    <t>　　城乡社区管理事务</t>
  </si>
  <si>
    <t>　　　　   其他城乡社区管理事务支出</t>
  </si>
  <si>
    <t>　　城乡社区公共设施</t>
  </si>
  <si>
    <t>　　　　   其他城乡社区公共设施支出</t>
  </si>
  <si>
    <t>　　城乡社区环境卫生</t>
  </si>
  <si>
    <t>　　　　   城乡社区环境卫生</t>
  </si>
  <si>
    <t>农林水支出</t>
  </si>
  <si>
    <t>　　农业农村</t>
  </si>
  <si>
    <t>　　　　    事业运行</t>
  </si>
  <si>
    <t xml:space="preserve">            对高校毕业生到基层任职补助</t>
  </si>
  <si>
    <t xml:space="preserve">            农村道路建设</t>
  </si>
  <si>
    <t xml:space="preserve">            其他农业农村支出</t>
  </si>
  <si>
    <t>　　林业和草原</t>
  </si>
  <si>
    <t>　　　　    防沙治沙</t>
  </si>
  <si>
    <t>　　农村综合改革</t>
  </si>
  <si>
    <t>　　　    对村民委员会和村党支部的补助</t>
  </si>
  <si>
    <t xml:space="preserve">          国有农场办社会职能改革</t>
  </si>
  <si>
    <t>交通运输支出</t>
  </si>
  <si>
    <t>　　公路水路运输</t>
  </si>
  <si>
    <t>　　　　    公路和运输安全</t>
  </si>
  <si>
    <t>住房保障支出</t>
  </si>
  <si>
    <t>　　住房改革支出</t>
  </si>
  <si>
    <t>　　　　住房公积金</t>
  </si>
  <si>
    <t>灾害防治及应急管理支出</t>
  </si>
  <si>
    <t>　　消防事务</t>
  </si>
  <si>
    <t>　　　　其他消防事务支出</t>
  </si>
  <si>
    <t>　　自然灾害防治</t>
  </si>
  <si>
    <t>　　　　其他自然灾害防治支出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</si>
  <si>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</si>
  <si>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</si>
  <si>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</si>
  <si>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</si>
  <si>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</si>
  <si>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</si>
  <si>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（三）国有资本经营预算财政拨款</t>
  </si>
  <si>
    <t>（十）医疗卫生与计划生育支出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</si>
  <si>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</si>
  <si>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</si>
  <si>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</si>
  <si>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</si>
  <si>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收  入  总  计</t>
  </si>
  <si>
    <t>支  出  总  计</t>
  </si>
  <si>
    <t>单位名称</t>
  </si>
  <si>
    <t>一般公共预算支出</t>
  </si>
  <si>
    <t>政府性基金预算支出</t>
  </si>
  <si>
    <t>国有资本经营预算支出</t>
  </si>
  <si>
    <t xml:space="preserve">金昌市金川区    </t>
  </si>
  <si>
    <t>中共金昌市金川区委机构编制委员会办公室</t>
  </si>
  <si>
    <t>科目编码</t>
  </si>
  <si>
    <t>科目名称</t>
  </si>
  <si>
    <t>201</t>
  </si>
  <si>
    <t>20136</t>
  </si>
  <si>
    <t>其他共产党事务支出</t>
  </si>
  <si>
    <t>2013601</t>
  </si>
  <si>
    <t>2013602</t>
  </si>
  <si>
    <t>　　　一般行政管理事务</t>
  </si>
  <si>
    <t>20199</t>
  </si>
  <si>
    <t>其他一般公共服务支出</t>
  </si>
  <si>
    <t>2019999</t>
  </si>
  <si>
    <t>208</t>
  </si>
  <si>
    <t>20805</t>
  </si>
  <si>
    <t>　　行政事业单位离退休</t>
  </si>
  <si>
    <t>2080501</t>
  </si>
  <si>
    <t>　　　　行政事业单位离退休</t>
  </si>
  <si>
    <t>0280502</t>
  </si>
  <si>
    <t>事业单位离退休</t>
  </si>
  <si>
    <t>2080505</t>
  </si>
  <si>
    <t>基本事业单位基本养老保险缴费支出</t>
  </si>
  <si>
    <t>2080506</t>
  </si>
  <si>
    <t>机关事业单位职业年金缴费支出</t>
  </si>
  <si>
    <t>221</t>
  </si>
  <si>
    <t>22102</t>
  </si>
  <si>
    <t>2210201</t>
  </si>
  <si>
    <t>经济分类科目</t>
  </si>
  <si>
    <t>一般公共预算基本支出</t>
  </si>
  <si>
    <t>人员经费</t>
  </si>
  <si>
    <t>公用经费</t>
  </si>
  <si>
    <t>工资福利支出</t>
  </si>
  <si>
    <t>　　基本工资</t>
  </si>
  <si>
    <t>　　津贴补贴</t>
  </si>
  <si>
    <t>　　奖金</t>
  </si>
  <si>
    <r>
      <rPr>
        <sz val="9"/>
        <color indexed="8"/>
        <rFont val="Times New Roman"/>
        <charset val="0"/>
      </rPr>
      <t xml:space="preserve">       </t>
    </r>
    <r>
      <rPr>
        <sz val="9"/>
        <color indexed="8"/>
        <rFont val="宋体"/>
        <charset val="134"/>
      </rPr>
      <t>伙食补助费</t>
    </r>
  </si>
  <si>
    <r>
      <rPr>
        <sz val="9"/>
        <color indexed="8"/>
        <rFont val="Times New Roman"/>
        <charset val="0"/>
      </rPr>
      <t xml:space="preserve">       </t>
    </r>
    <r>
      <rPr>
        <sz val="9"/>
        <color indexed="8"/>
        <rFont val="宋体"/>
        <charset val="134"/>
      </rPr>
      <t>绩效工资</t>
    </r>
  </si>
  <si>
    <r>
      <rPr>
        <sz val="9"/>
        <color indexed="8"/>
        <rFont val="Times New Roman"/>
        <charset val="0"/>
      </rPr>
      <t xml:space="preserve">       </t>
    </r>
    <r>
      <rPr>
        <sz val="9"/>
        <color indexed="8"/>
        <rFont val="宋体"/>
        <charset val="134"/>
      </rPr>
      <t>机关事业单位基本养老保险缴费</t>
    </r>
  </si>
  <si>
    <r>
      <rPr>
        <sz val="9"/>
        <color indexed="8"/>
        <rFont val="Times New Roman"/>
        <charset val="0"/>
      </rPr>
      <t xml:space="preserve">       </t>
    </r>
    <r>
      <rPr>
        <sz val="9"/>
        <color indexed="8"/>
        <rFont val="宋体"/>
        <charset val="134"/>
      </rPr>
      <t>职业年金缴费</t>
    </r>
  </si>
  <si>
    <r>
      <rPr>
        <sz val="9"/>
        <color indexed="8"/>
        <rFont val="Times New Roman"/>
        <charset val="0"/>
      </rPr>
      <t xml:space="preserve">       </t>
    </r>
    <r>
      <rPr>
        <sz val="9"/>
        <color indexed="8"/>
        <rFont val="宋体"/>
        <charset val="134"/>
      </rPr>
      <t>职工基本医疗保险缴费</t>
    </r>
  </si>
  <si>
    <r>
      <rPr>
        <sz val="9"/>
        <color indexed="8"/>
        <rFont val="Times New Roman"/>
        <charset val="0"/>
      </rPr>
      <t xml:space="preserve">       </t>
    </r>
    <r>
      <rPr>
        <sz val="9"/>
        <color indexed="8"/>
        <rFont val="宋体"/>
        <charset val="134"/>
      </rPr>
      <t>公务员医疗补助缴费</t>
    </r>
  </si>
  <si>
    <t>　　其他社会保障缴费</t>
  </si>
  <si>
    <r>
      <rPr>
        <sz val="9"/>
        <color indexed="8"/>
        <rFont val="Times New Roman"/>
        <charset val="0"/>
      </rPr>
      <t xml:space="preserve">       </t>
    </r>
    <r>
      <rPr>
        <sz val="9"/>
        <color indexed="8"/>
        <rFont val="宋体"/>
        <charset val="134"/>
      </rPr>
      <t>住房公积金</t>
    </r>
  </si>
  <si>
    <r>
      <rPr>
        <sz val="9"/>
        <color indexed="8"/>
        <rFont val="Times New Roman"/>
        <charset val="0"/>
      </rPr>
      <t xml:space="preserve">       </t>
    </r>
    <r>
      <rPr>
        <sz val="9"/>
        <color indexed="8"/>
        <rFont val="宋体"/>
        <charset val="134"/>
      </rPr>
      <t>医疗费</t>
    </r>
  </si>
  <si>
    <r>
      <rPr>
        <sz val="9"/>
        <color indexed="8"/>
        <rFont val="Times New Roman"/>
        <charset val="0"/>
      </rPr>
      <t xml:space="preserve">       </t>
    </r>
    <r>
      <rPr>
        <sz val="9"/>
        <color indexed="8"/>
        <rFont val="宋体"/>
        <charset val="134"/>
      </rPr>
      <t>其他工资福利支出</t>
    </r>
  </si>
  <si>
    <t>商品和服务支出</t>
  </si>
  <si>
    <t>　　办公费</t>
  </si>
  <si>
    <r>
      <rPr>
        <sz val="9"/>
        <color indexed="8"/>
        <rFont val="Times New Roman"/>
        <charset val="0"/>
      </rPr>
      <t xml:space="preserve">       </t>
    </r>
    <r>
      <rPr>
        <sz val="9"/>
        <color indexed="8"/>
        <rFont val="宋体"/>
        <charset val="134"/>
      </rPr>
      <t>印刷费</t>
    </r>
  </si>
  <si>
    <r>
      <rPr>
        <sz val="9"/>
        <color indexed="8"/>
        <rFont val="Times New Roman"/>
        <charset val="0"/>
      </rPr>
      <t xml:space="preserve">       </t>
    </r>
    <r>
      <rPr>
        <sz val="9"/>
        <color indexed="8"/>
        <rFont val="宋体"/>
        <charset val="134"/>
      </rPr>
      <t>咨询费</t>
    </r>
  </si>
  <si>
    <r>
      <rPr>
        <sz val="9"/>
        <color indexed="8"/>
        <rFont val="Times New Roman"/>
        <charset val="0"/>
      </rPr>
      <t xml:space="preserve">       </t>
    </r>
    <r>
      <rPr>
        <sz val="9"/>
        <color indexed="8"/>
        <rFont val="宋体"/>
        <charset val="134"/>
      </rPr>
      <t>手续费</t>
    </r>
  </si>
  <si>
    <t>　  水费</t>
  </si>
  <si>
    <t>　　电费</t>
  </si>
  <si>
    <t>　　邮电费</t>
  </si>
  <si>
    <t>　　取暖费</t>
  </si>
  <si>
    <r>
      <rPr>
        <sz val="9"/>
        <color indexed="8"/>
        <rFont val="Times New Roman"/>
        <charset val="0"/>
      </rPr>
      <t xml:space="preserve">       </t>
    </r>
    <r>
      <rPr>
        <sz val="9"/>
        <color indexed="8"/>
        <rFont val="宋体"/>
        <charset val="134"/>
      </rPr>
      <t>物业管理费</t>
    </r>
  </si>
  <si>
    <r>
      <rPr>
        <sz val="9"/>
        <color indexed="8"/>
        <rFont val="宋体"/>
        <charset val="134"/>
      </rPr>
      <t>　</t>
    </r>
    <r>
      <rPr>
        <sz val="9"/>
        <color indexed="8"/>
        <rFont val="Times New Roman"/>
        <charset val="0"/>
      </rPr>
      <t xml:space="preserve">    </t>
    </r>
    <r>
      <rPr>
        <sz val="9"/>
        <color indexed="8"/>
        <rFont val="宋体"/>
        <charset val="134"/>
      </rPr>
      <t>差旅费</t>
    </r>
  </si>
  <si>
    <r>
      <rPr>
        <sz val="9"/>
        <color indexed="8"/>
        <rFont val="Times New Roman"/>
        <charset val="0"/>
      </rPr>
      <t xml:space="preserve">        </t>
    </r>
    <r>
      <rPr>
        <sz val="9"/>
        <color indexed="8"/>
        <rFont val="宋体"/>
        <charset val="134"/>
      </rPr>
      <t>因公出国（境）费用</t>
    </r>
  </si>
  <si>
    <r>
      <rPr>
        <sz val="9"/>
        <color indexed="8"/>
        <rFont val="宋体"/>
        <charset val="134"/>
      </rPr>
      <t>　　</t>
    </r>
    <r>
      <rPr>
        <sz val="9"/>
        <color indexed="8"/>
        <rFont val="Times New Roman"/>
        <charset val="0"/>
      </rPr>
      <t xml:space="preserve"> </t>
    </r>
    <r>
      <rPr>
        <sz val="9"/>
        <color indexed="8"/>
        <rFont val="宋体"/>
        <charset val="134"/>
      </rPr>
      <t>维修（护）费</t>
    </r>
  </si>
  <si>
    <r>
      <rPr>
        <sz val="9"/>
        <color indexed="8"/>
        <rFont val="Times New Roman"/>
        <charset val="0"/>
      </rPr>
      <t xml:space="preserve">        </t>
    </r>
    <r>
      <rPr>
        <sz val="9"/>
        <color indexed="8"/>
        <rFont val="宋体"/>
        <charset val="134"/>
      </rPr>
      <t>租赁费</t>
    </r>
  </si>
  <si>
    <t>　　会议费</t>
  </si>
  <si>
    <r>
      <rPr>
        <sz val="9"/>
        <color indexed="8"/>
        <rFont val="Times New Roman"/>
        <charset val="0"/>
      </rPr>
      <t xml:space="preserve">       </t>
    </r>
    <r>
      <rPr>
        <sz val="9"/>
        <color indexed="8"/>
        <rFont val="宋体"/>
        <charset val="134"/>
      </rPr>
      <t>培训费</t>
    </r>
  </si>
  <si>
    <t>　　公务接待费</t>
  </si>
  <si>
    <r>
      <rPr>
        <sz val="9"/>
        <color indexed="8"/>
        <rFont val="Times New Roman"/>
        <charset val="0"/>
      </rPr>
      <t xml:space="preserve">       </t>
    </r>
    <r>
      <rPr>
        <sz val="9"/>
        <color indexed="8"/>
        <rFont val="宋体"/>
        <charset val="134"/>
      </rPr>
      <t>专用材料费</t>
    </r>
  </si>
  <si>
    <r>
      <rPr>
        <sz val="9"/>
        <color indexed="8"/>
        <rFont val="Times New Roman"/>
        <charset val="0"/>
      </rPr>
      <t xml:space="preserve">       </t>
    </r>
    <r>
      <rPr>
        <sz val="9"/>
        <color indexed="8"/>
        <rFont val="宋体"/>
        <charset val="134"/>
      </rPr>
      <t>被装购置费</t>
    </r>
  </si>
  <si>
    <r>
      <rPr>
        <sz val="9"/>
        <color indexed="8"/>
        <rFont val="Times New Roman"/>
        <charset val="0"/>
      </rPr>
      <t xml:space="preserve">       </t>
    </r>
    <r>
      <rPr>
        <sz val="9"/>
        <color indexed="8"/>
        <rFont val="宋体"/>
        <charset val="134"/>
      </rPr>
      <t>专用燃料费</t>
    </r>
  </si>
  <si>
    <r>
      <rPr>
        <sz val="9"/>
        <color indexed="8"/>
        <rFont val="Times New Roman"/>
        <charset val="0"/>
      </rPr>
      <t xml:space="preserve">       </t>
    </r>
    <r>
      <rPr>
        <sz val="9"/>
        <color indexed="8"/>
        <rFont val="宋体"/>
        <charset val="134"/>
      </rPr>
      <t>劳务费</t>
    </r>
  </si>
  <si>
    <r>
      <rPr>
        <sz val="9"/>
        <color indexed="8"/>
        <rFont val="Times New Roman"/>
        <charset val="0"/>
      </rPr>
      <t xml:space="preserve">       </t>
    </r>
    <r>
      <rPr>
        <sz val="9"/>
        <color indexed="8"/>
        <rFont val="宋体"/>
        <charset val="134"/>
      </rPr>
      <t>委托业务费</t>
    </r>
  </si>
  <si>
    <t>　　工会经费</t>
  </si>
  <si>
    <t>　　福利费</t>
  </si>
  <si>
    <t>　　公务用车运行维护费</t>
  </si>
  <si>
    <t>　　其他交通费用</t>
  </si>
  <si>
    <r>
      <rPr>
        <sz val="9"/>
        <color indexed="8"/>
        <rFont val="Times New Roman"/>
        <charset val="0"/>
      </rPr>
      <t xml:space="preserve">       </t>
    </r>
    <r>
      <rPr>
        <sz val="9"/>
        <color indexed="8"/>
        <rFont val="宋体"/>
        <charset val="134"/>
      </rPr>
      <t>税金及附加费用</t>
    </r>
  </si>
  <si>
    <t>　　其他商品和服务支出</t>
  </si>
  <si>
    <t>对个人和家庭的补助</t>
  </si>
  <si>
    <t>　　离休费</t>
  </si>
  <si>
    <t>生活补助</t>
  </si>
  <si>
    <t>其他对个人和家庭的补助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</si>
  <si>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</si>
  <si>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</si>
  <si>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</si>
  <si>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</si>
  <si>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</si>
  <si>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</si>
  <si>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</si>
  <si>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</si>
  <si>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金昌市金川区</t>
  </si>
  <si>
    <t>序号</t>
  </si>
  <si>
    <t>办公费</t>
  </si>
  <si>
    <t>印刷费</t>
  </si>
  <si>
    <t>咨询费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</si>
  <si>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</si>
  <si>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</si>
  <si>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</si>
  <si>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</si>
  <si>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</si>
  <si>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</si>
  <si>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</si>
  <si>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</si>
  <si>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</si>
  <si>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</si>
  <si>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</si>
  <si>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</si>
  <si>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</si>
  <si>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</si>
  <si>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</si>
  <si>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办公设备购置</t>
  </si>
  <si>
    <t>信息网络及软件购置更新</t>
  </si>
  <si>
    <t>项        目</t>
  </si>
  <si>
    <t>填报单位（盖章）：</t>
  </si>
  <si>
    <t>(2021年度)</t>
  </si>
  <si>
    <t>单位基本情况</t>
  </si>
  <si>
    <t xml:space="preserve">中共金昌市金川区委机构编制委员会办公室  </t>
  </si>
  <si>
    <t>单位地址</t>
  </si>
  <si>
    <t>金昌市新华路76号统办一号楼</t>
  </si>
  <si>
    <t>单位性质</t>
  </si>
  <si>
    <t>行政</t>
  </si>
  <si>
    <t>单位编码</t>
  </si>
  <si>
    <t>法定代表人</t>
  </si>
  <si>
    <t>马永平</t>
  </si>
  <si>
    <t>财务负责人</t>
  </si>
  <si>
    <t>李彦瑛</t>
  </si>
  <si>
    <t>联系电话</t>
  </si>
  <si>
    <t>0935-8224498</t>
  </si>
  <si>
    <t>部门编制</t>
  </si>
  <si>
    <t>行政编制</t>
  </si>
  <si>
    <t>事业编制</t>
  </si>
  <si>
    <t>实有人员</t>
  </si>
  <si>
    <t>行政人员</t>
  </si>
  <si>
    <t>事业人员</t>
  </si>
  <si>
    <t>工勤编制</t>
  </si>
  <si>
    <t>其他编制</t>
  </si>
  <si>
    <t>编制内工勤人员</t>
  </si>
  <si>
    <t>聘用人员</t>
  </si>
  <si>
    <t>小计</t>
  </si>
  <si>
    <t>离退休人员</t>
  </si>
  <si>
    <t>部门职能</t>
  </si>
  <si>
    <t xml:space="preserve">中共金昌市金川区委机构编制委员会办公室作为区委工作机关，归口区委组织部管理，为正科级。其主要职责是：负责研究起草全区机构编制管理的政策和地方性法规、规章草案；统一管理全区各级党政机关，人大、政协，各民主党派、工商联、人民团体机关的机构编制工作。负责协调区委、区政府各部门的职能配置及调整工作，协调区委、区政府各部门与区乡（镇）之间的职责分工。  </t>
  </si>
  <si>
    <t>总体资金情况（万元）</t>
  </si>
  <si>
    <t>收入构成</t>
  </si>
  <si>
    <t>支出构成</t>
  </si>
  <si>
    <t>上年度支出</t>
  </si>
  <si>
    <t>财政拨款</t>
  </si>
  <si>
    <t>其它资金</t>
  </si>
  <si>
    <t>年度
主要
任务</t>
  </si>
  <si>
    <t>任务名称</t>
  </si>
  <si>
    <t>预算金额（万元）</t>
  </si>
  <si>
    <t>总额</t>
  </si>
  <si>
    <t>其他资金</t>
  </si>
  <si>
    <t>任务1</t>
  </si>
  <si>
    <t>任务2</t>
  </si>
  <si>
    <t>任务3</t>
  </si>
  <si>
    <t>电子编制证维护费</t>
  </si>
  <si>
    <t>……</t>
  </si>
  <si>
    <t>金额合计</t>
  </si>
  <si>
    <t>年度
总体
目标</t>
  </si>
  <si>
    <t xml:space="preserve">
 目标1：
 目标2：
 目标3：
 ……</t>
  </si>
  <si>
    <t>年
度
绩
效
指
标</t>
  </si>
  <si>
    <t>一级指标</t>
  </si>
  <si>
    <t>二级指标</t>
  </si>
  <si>
    <t>三级指标</t>
  </si>
  <si>
    <t>指标值</t>
  </si>
  <si>
    <t>绩效标准</t>
  </si>
  <si>
    <t>部门管理</t>
  </si>
  <si>
    <t>资金投入</t>
  </si>
  <si>
    <t xml:space="preserve"> 基本支出预算执行率</t>
  </si>
  <si>
    <t>预算实现支出</t>
  </si>
  <si>
    <t xml:space="preserve"> 项目支出预算执行率</t>
  </si>
  <si>
    <t>“三公经费”控制率</t>
  </si>
  <si>
    <t>三公经费控制在合理范围</t>
  </si>
  <si>
    <t>结转结余变动率</t>
  </si>
  <si>
    <t>结余资金实现支出</t>
  </si>
  <si>
    <t>财务管理</t>
  </si>
  <si>
    <t>财务管理制度健全性</t>
  </si>
  <si>
    <t>健全完善财务管理制度</t>
  </si>
  <si>
    <t>资金使用规范性</t>
  </si>
  <si>
    <t>严格控制资金使用</t>
  </si>
  <si>
    <t>采购管理</t>
  </si>
  <si>
    <t>政府采购规范性</t>
  </si>
  <si>
    <t>严格遵守采购程序</t>
  </si>
  <si>
    <t>资产管理</t>
  </si>
  <si>
    <t>资产管理规范性</t>
  </si>
  <si>
    <t>按照账实相符的原则管理资产</t>
  </si>
  <si>
    <t>人员管理</t>
  </si>
  <si>
    <t>在职人员控制率</t>
  </si>
  <si>
    <t>掌握人员基本情况</t>
  </si>
  <si>
    <t>重点工作管理</t>
  </si>
  <si>
    <t>重点工作管理制度健全性</t>
  </si>
  <si>
    <t>扎实开展重点工作</t>
  </si>
  <si>
    <t>履职效果</t>
  </si>
  <si>
    <t>部门履职目标</t>
  </si>
  <si>
    <t>产出数量指标</t>
  </si>
  <si>
    <t>资金实现支出</t>
  </si>
  <si>
    <t>产出质量指标</t>
  </si>
  <si>
    <t>资金高效利用</t>
  </si>
  <si>
    <t>产出时效指标</t>
  </si>
  <si>
    <t>资金按时按期实现支出</t>
  </si>
  <si>
    <t>产出成本指标</t>
  </si>
  <si>
    <t>资金利用率提高</t>
  </si>
  <si>
    <t>部门效果目标</t>
  </si>
  <si>
    <t>经济效益指标</t>
  </si>
  <si>
    <t>达到预期效果</t>
  </si>
  <si>
    <t>社会效益指标</t>
  </si>
  <si>
    <t>生态效益指标</t>
  </si>
  <si>
    <t>节能减排</t>
  </si>
  <si>
    <t>服务对象满意度</t>
  </si>
  <si>
    <t>电子编制证使用者满意</t>
  </si>
  <si>
    <t>社会影响</t>
  </si>
  <si>
    <t>单位获奖情况</t>
  </si>
  <si>
    <t>按实际情况</t>
  </si>
  <si>
    <t>违法违纪情况</t>
  </si>
  <si>
    <t>严格遵守财经纪律，坚决杜绝违法乱纪问题发生</t>
  </si>
  <si>
    <t>能力建设</t>
  </si>
  <si>
    <t>长效管理</t>
  </si>
  <si>
    <t>中期规划建设完备程度</t>
  </si>
  <si>
    <t>完善各项信息</t>
  </si>
  <si>
    <t>组织建设</t>
  </si>
  <si>
    <t>党建工作开展规律性</t>
  </si>
  <si>
    <t>扎实开展党建工作</t>
  </si>
  <si>
    <t>信息化建设</t>
  </si>
  <si>
    <t>信息化管理覆盖率</t>
  </si>
  <si>
    <t>加强信息更新、完善</t>
  </si>
  <si>
    <t>人力资源管理</t>
  </si>
  <si>
    <t>人员培训机制完备性</t>
  </si>
  <si>
    <t>加强业务培训学习</t>
  </si>
  <si>
    <t>档案管理</t>
  </si>
  <si>
    <t>档案管理完备性</t>
  </si>
  <si>
    <t>严格按照保密期限保存档案</t>
  </si>
  <si>
    <t>其他需要说明的情况</t>
  </si>
  <si>
    <t>无</t>
  </si>
  <si>
    <t>区财政局批复意见</t>
  </si>
  <si>
    <t xml:space="preserve">    经审核，本项目设定的绩效目标基本符合《关于印发&lt;金昌市金川区预算绩效管理实施暂行办法&gt;等办法（细则）的通知》（金区财发[2019]676号）的要求。该绩效目标将作为项目支出绩效运行监控、绩效自评审核、财政重点绩效评价的重要依据之一。请你单位将本项目的绩效目标与部门预算按有关规定一并公开，并以绩效目标为导向，加强项目管理，及时采集相关数据，做好绩效运行监控，努力提高财政资金使用效果，确保绩效目标如期实现。
                                               金昌市金川区财政局
                                                    2021年1月29日</t>
  </si>
  <si>
    <t>申报项目单位名称</t>
  </si>
  <si>
    <t>项目负责人</t>
  </si>
  <si>
    <t>项目名称</t>
  </si>
  <si>
    <t>电子编制证运行维护费</t>
  </si>
  <si>
    <t>本年度申请区财政预算资金（万元）</t>
  </si>
  <si>
    <t>年度绩效目标</t>
  </si>
  <si>
    <t>保障全区电子编制证业务正常开展，系统运行正常。</t>
  </si>
  <si>
    <t>绩效目标</t>
  </si>
  <si>
    <t>一级目标</t>
  </si>
  <si>
    <t>二级目标</t>
  </si>
  <si>
    <t>三级目标</t>
  </si>
  <si>
    <t>目标值</t>
  </si>
  <si>
    <t>备注</t>
  </si>
  <si>
    <t>产出目标</t>
  </si>
  <si>
    <t>数量目标</t>
  </si>
  <si>
    <t>完成项目的单位个数</t>
  </si>
  <si>
    <t>40个</t>
  </si>
  <si>
    <t>质量目标</t>
  </si>
  <si>
    <t>完成项目的效率</t>
  </si>
  <si>
    <t>时效目标</t>
  </si>
  <si>
    <t>对问题数据进行更新工作的完成时间</t>
  </si>
  <si>
    <t>一周</t>
  </si>
  <si>
    <t>效果目标</t>
  </si>
  <si>
    <t>经济效益</t>
  </si>
  <si>
    <t>对项目资金的使用效率</t>
  </si>
  <si>
    <t>社会效益</t>
  </si>
  <si>
    <t>使用电子编制证的单位个数</t>
  </si>
  <si>
    <t>可持续效益</t>
  </si>
  <si>
    <t>项目可持续发展，实现资金的全部支出</t>
  </si>
  <si>
    <t>满意度</t>
  </si>
  <si>
    <t>使用电子编制证的单位的满意度</t>
  </si>
  <si>
    <t xml:space="preserve">    经审核，本项目设定的绩效目标基本符合《关于印发&lt;金昌市金川区预算绩效管理实施暂行办法&gt;等办法（细则）的通知》（金区财发[2019]676号）的要求。该绩效目标将作为项目支出绩效运行监控、绩效自评审核、财政重点绩效评价的重要依据之一。请你单位将本项目的绩效目标与部门预算按有关规定一并公开，并以绩效目标为导向，加强项目管理，及时采集相关数据，做好绩效运行监控，努力提高财政资金使用效果，确保绩效目标如期实现。
                                                       金昌市金川区财政局
                                                         2021年1月29日</t>
  </si>
  <si>
    <t>编制单位名称：</t>
  </si>
  <si>
    <r>
      <t>(2021</t>
    </r>
    <r>
      <rPr>
        <sz val="11"/>
        <rFont val="宋体"/>
        <charset val="0"/>
      </rPr>
      <t>年度</t>
    </r>
    <r>
      <rPr>
        <sz val="11"/>
        <rFont val="Default"/>
        <charset val="0"/>
      </rPr>
      <t>)</t>
    </r>
  </si>
  <si>
    <t>单位：元</t>
  </si>
  <si>
    <t>序
号</t>
  </si>
  <si>
    <t>单位（预算）代码</t>
  </si>
  <si>
    <r>
      <rPr>
        <sz val="11"/>
        <rFont val="宋体"/>
        <charset val="134"/>
      </rPr>
      <t>单位</t>
    </r>
    <r>
      <rPr>
        <sz val="11"/>
        <rFont val="Default"/>
        <charset val="0"/>
      </rPr>
      <t xml:space="preserve">
</t>
    </r>
    <r>
      <rPr>
        <sz val="11"/>
        <rFont val="宋体"/>
        <charset val="134"/>
      </rPr>
      <t>名称</t>
    </r>
  </si>
  <si>
    <t>采购目录名称</t>
  </si>
  <si>
    <r>
      <rPr>
        <sz val="11"/>
        <rFont val="宋体"/>
        <charset val="134"/>
      </rPr>
      <t>规格</t>
    </r>
    <r>
      <rPr>
        <sz val="11"/>
        <rFont val="Default"/>
        <charset val="0"/>
      </rPr>
      <t xml:space="preserve">
</t>
    </r>
    <r>
      <rPr>
        <sz val="11"/>
        <rFont val="宋体"/>
        <charset val="134"/>
      </rPr>
      <t>型号</t>
    </r>
  </si>
  <si>
    <r>
      <rPr>
        <sz val="11"/>
        <rFont val="宋体"/>
        <charset val="134"/>
      </rPr>
      <t>计量</t>
    </r>
    <r>
      <rPr>
        <sz val="11"/>
        <rFont val="Default"/>
        <charset val="0"/>
      </rPr>
      <t xml:space="preserve">
</t>
    </r>
    <r>
      <rPr>
        <sz val="11"/>
        <rFont val="宋体"/>
        <charset val="134"/>
      </rPr>
      <t>单位</t>
    </r>
  </si>
  <si>
    <t>配置
数量</t>
  </si>
  <si>
    <t>单
价</t>
  </si>
  <si>
    <t>资     金     来     源</t>
  </si>
  <si>
    <t>采购目录
名称</t>
  </si>
  <si>
    <t>总计</t>
  </si>
  <si>
    <r>
      <rPr>
        <sz val="11"/>
        <rFont val="宋体"/>
        <charset val="134"/>
      </rPr>
      <t>财政拨款（补助）</t>
    </r>
    <r>
      <rPr>
        <sz val="11"/>
        <rFont val="Arial"/>
        <charset val="0"/>
      </rPr>
      <t xml:space="preserve">		</t>
    </r>
  </si>
  <si>
    <t>事业单位经营收入</t>
  </si>
  <si>
    <t>上年                      结转             资金</t>
  </si>
  <si>
    <t>其它
资金</t>
  </si>
  <si>
    <t>备注（资金来源的具体项目名称）</t>
  </si>
  <si>
    <t>当年部门预算安排</t>
  </si>
  <si>
    <t>上级
专项</t>
  </si>
  <si>
    <r>
      <rPr>
        <sz val="10"/>
        <rFont val="Times New Roman"/>
        <charset val="0"/>
      </rPr>
      <t>A05040101</t>
    </r>
    <r>
      <rPr>
        <sz val="10"/>
        <rFont val="宋体"/>
        <charset val="0"/>
      </rPr>
      <t>复印纸</t>
    </r>
  </si>
  <si>
    <t>复印纸</t>
  </si>
  <si>
    <r>
      <rPr>
        <sz val="10"/>
        <rFont val="Times New Roman"/>
        <charset val="0"/>
      </rPr>
      <t>A3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A4</t>
    </r>
  </si>
  <si>
    <t>件</t>
  </si>
  <si>
    <r>
      <rPr>
        <sz val="10"/>
        <rFont val="Times New Roman"/>
        <charset val="0"/>
      </rPr>
      <t xml:space="preserve">C230901    </t>
    </r>
    <r>
      <rPr>
        <sz val="10"/>
        <rFont val="宋体"/>
        <charset val="0"/>
      </rPr>
      <t>印刷服务</t>
    </r>
  </si>
  <si>
    <t>印刷服务</t>
  </si>
  <si>
    <t>元</t>
  </si>
  <si>
    <r>
      <rPr>
        <sz val="10"/>
        <rFont val="Times New Roman"/>
        <charset val="0"/>
      </rPr>
      <t xml:space="preserve">A050402   </t>
    </r>
    <r>
      <rPr>
        <sz val="10"/>
        <rFont val="宋体"/>
        <charset val="0"/>
      </rPr>
      <t>硒鼓、墨粉</t>
    </r>
  </si>
  <si>
    <t>硒鼓、墨粉</t>
  </si>
  <si>
    <t/>
  </si>
  <si>
    <t>合  计</t>
  </si>
  <si>
    <t>单位名称：                                                                  (2021年度)</t>
  </si>
  <si>
    <t>资产系统用户名</t>
  </si>
  <si>
    <t>编制数</t>
  </si>
  <si>
    <t>实有人数</t>
  </si>
  <si>
    <t>拟配置
资产名称</t>
  </si>
  <si>
    <t>规格型号</t>
  </si>
  <si>
    <t>配置方式</t>
  </si>
  <si>
    <t>拟配置数量</t>
  </si>
  <si>
    <t>单价（元）</t>
  </si>
  <si>
    <t>总预算金额（元）</t>
  </si>
  <si>
    <t>资金来源</t>
  </si>
  <si>
    <t>采购方式</t>
  </si>
  <si>
    <t>现有存量</t>
  </si>
  <si>
    <t>存量状况</t>
  </si>
  <si>
    <t>新增</t>
  </si>
  <si>
    <t>更新</t>
  </si>
</sst>
</file>

<file path=xl/styles.xml><?xml version="1.0" encoding="utf-8"?>
<styleSheet xmlns="http://schemas.openxmlformats.org/spreadsheetml/2006/main">
  <numFmts count="8">
    <numFmt numFmtId="176" formatCode="#,##0.00_);[Red]\(#,##0.00\)"/>
    <numFmt numFmtId="177" formatCode="#,##0.00_ ;[Red]\-#,##0.00\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#,##0.00;[Red]#,##0.00"/>
    <numFmt numFmtId="179" formatCode="#,##0.00;[Red]#,##0.0"/>
  </numFmts>
  <fonts count="60">
    <font>
      <sz val="11"/>
      <color theme="1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sz val="18"/>
      <color indexed="8"/>
      <name val="微软简标宋"/>
      <charset val="134"/>
    </font>
    <font>
      <sz val="11"/>
      <color indexed="8"/>
      <name val="宋体"/>
      <charset val="134"/>
    </font>
    <font>
      <sz val="10"/>
      <name val="Times New Roman"/>
      <charset val="0"/>
    </font>
    <font>
      <sz val="10"/>
      <color rgb="FF000000"/>
      <name val="Times New Roman"/>
      <charset val="0"/>
    </font>
    <font>
      <sz val="11"/>
      <color indexed="8"/>
      <name val="Arial"/>
      <charset val="0"/>
    </font>
    <font>
      <sz val="9"/>
      <color indexed="8"/>
      <name val="宋体"/>
      <charset val="134"/>
    </font>
    <font>
      <sz val="20"/>
      <name val="方正小标宋简体"/>
      <charset val="134"/>
    </font>
    <font>
      <sz val="11"/>
      <name val="宋体"/>
      <charset val="134"/>
    </font>
    <font>
      <sz val="11"/>
      <name val="Default"/>
      <charset val="0"/>
    </font>
    <font>
      <sz val="10"/>
      <name val="宋体"/>
      <charset val="0"/>
    </font>
    <font>
      <sz val="10"/>
      <name val="Default"/>
      <charset val="0"/>
    </font>
    <font>
      <b/>
      <sz val="10"/>
      <name val="宋体"/>
      <charset val="134"/>
    </font>
    <font>
      <sz val="10"/>
      <name val="宋体"/>
      <charset val="134"/>
    </font>
    <font>
      <sz val="14"/>
      <name val="Arial"/>
      <charset val="0"/>
    </font>
    <font>
      <sz val="12"/>
      <name val="宋体"/>
      <charset val="134"/>
    </font>
    <font>
      <sz val="13"/>
      <color theme="1"/>
      <name val="仿宋_GB2312"/>
      <charset val="134"/>
    </font>
    <font>
      <sz val="12"/>
      <color theme="1"/>
      <name val="仿宋_GB2312"/>
      <charset val="134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sz val="10"/>
      <name val="Arial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11"/>
      <color indexed="8"/>
      <name val="Calibri"/>
      <charset val="0"/>
    </font>
    <font>
      <sz val="9"/>
      <color indexed="8"/>
      <name val="Times New Roman"/>
      <charset val="0"/>
    </font>
    <font>
      <b/>
      <sz val="9"/>
      <color indexed="8"/>
      <name val="Times New Roman"/>
      <charset val="0"/>
    </font>
    <font>
      <sz val="9"/>
      <color rgb="FF000000"/>
      <name val="宋体"/>
      <charset val="0"/>
    </font>
    <font>
      <b/>
      <sz val="9"/>
      <name val="Times New Roman"/>
      <charset val="0"/>
    </font>
    <font>
      <u/>
      <sz val="11"/>
      <color rgb="FF800080"/>
      <name val="宋体"/>
      <charset val="0"/>
      <scheme val="minor"/>
    </font>
    <font>
      <sz val="10"/>
      <color indexed="8"/>
      <name val="仿宋_GB2312"/>
      <charset val="134"/>
    </font>
    <font>
      <sz val="10"/>
      <color indexed="8"/>
      <name val="Times New Roman"/>
      <charset val="0"/>
    </font>
    <font>
      <b/>
      <sz val="10"/>
      <name val="仿宋_GB2312"/>
      <charset val="134"/>
    </font>
    <font>
      <b/>
      <sz val="10"/>
      <name val="Times New Roman"/>
      <charset val="0"/>
    </font>
    <font>
      <sz val="12"/>
      <color indexed="8"/>
      <name val="宋体"/>
      <charset val="134"/>
    </font>
    <font>
      <b/>
      <sz val="10"/>
      <color indexed="8"/>
      <name val="仿宋_GB2312"/>
      <charset val="134"/>
    </font>
    <font>
      <b/>
      <sz val="18"/>
      <color indexed="8"/>
      <name val="微软简标宋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0"/>
    </font>
    <font>
      <sz val="1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5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7" borderId="37" applyNumberFormat="0" applyFon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36" applyNumberFormat="0" applyFill="0" applyAlignment="0" applyProtection="0">
      <alignment vertical="center"/>
    </xf>
    <xf numFmtId="0" fontId="56" fillId="0" borderId="36" applyNumberFormat="0" applyFill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8" fillId="14" borderId="33" applyNumberFormat="0" applyAlignment="0" applyProtection="0">
      <alignment vertical="center"/>
    </xf>
    <xf numFmtId="0" fontId="57" fillId="14" borderId="31" applyNumberFormat="0" applyAlignment="0" applyProtection="0">
      <alignment vertical="center"/>
    </xf>
    <xf numFmtId="0" fontId="45" fillId="9" borderId="32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5" fillId="0" borderId="38" applyNumberFormat="0" applyFill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23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10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shrinkToFi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8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/>
    </xf>
    <xf numFmtId="0" fontId="2" fillId="0" borderId="0" xfId="10" applyFill="1" applyBorder="1" applyAlignment="1"/>
    <xf numFmtId="0" fontId="9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right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2" fillId="0" borderId="0" xfId="1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9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justify" wrapText="1"/>
    </xf>
    <xf numFmtId="0" fontId="19" fillId="0" borderId="1" xfId="0" applyFont="1" applyBorder="1" applyAlignment="1">
      <alignment horizontal="justify" vertical="center"/>
    </xf>
    <xf numFmtId="0" fontId="10" fillId="0" borderId="1" xfId="0" applyFont="1" applyFill="1" applyBorder="1" applyAlignment="1"/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7" fillId="0" borderId="0" xfId="49" applyAlignment="1">
      <alignment vertical="center" wrapText="1"/>
    </xf>
    <xf numFmtId="0" fontId="2" fillId="0" borderId="0" xfId="10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0" fillId="0" borderId="1" xfId="49" applyFont="1" applyBorder="1" applyAlignment="1">
      <alignment horizontal="center" vertical="center" wrapText="1"/>
    </xf>
    <xf numFmtId="0" fontId="10" fillId="0" borderId="1" xfId="49" applyFont="1" applyBorder="1" applyAlignment="1">
      <alignment vertical="center" wrapText="1"/>
    </xf>
    <xf numFmtId="0" fontId="10" fillId="0" borderId="1" xfId="49" applyFont="1" applyBorder="1" applyAlignment="1">
      <alignment horizontal="left" vertical="top" wrapText="1"/>
    </xf>
    <xf numFmtId="0" fontId="10" fillId="0" borderId="2" xfId="49" applyFont="1" applyBorder="1" applyAlignment="1">
      <alignment horizontal="center" vertical="center" wrapText="1"/>
    </xf>
    <xf numFmtId="0" fontId="10" fillId="0" borderId="5" xfId="49" applyFont="1" applyBorder="1" applyAlignment="1">
      <alignment horizontal="center" vertical="center" wrapText="1"/>
    </xf>
    <xf numFmtId="0" fontId="10" fillId="0" borderId="8" xfId="49" applyFont="1" applyBorder="1" applyAlignment="1">
      <alignment horizontal="center" vertical="center" wrapText="1"/>
    </xf>
    <xf numFmtId="0" fontId="10" fillId="0" borderId="9" xfId="49" applyFont="1" applyBorder="1" applyAlignment="1">
      <alignment horizontal="center" vertical="center" wrapText="1"/>
    </xf>
    <xf numFmtId="0" fontId="10" fillId="0" borderId="1" xfId="49" applyFont="1" applyBorder="1" applyAlignment="1">
      <alignment horizontal="left" vertical="center" wrapText="1"/>
    </xf>
    <xf numFmtId="0" fontId="10" fillId="0" borderId="1" xfId="49" applyFont="1" applyFill="1" applyBorder="1" applyAlignment="1">
      <alignment horizontal="center" vertical="center" wrapText="1"/>
    </xf>
    <xf numFmtId="9" fontId="10" fillId="0" borderId="1" xfId="49" applyNumberFormat="1" applyFont="1" applyFill="1" applyBorder="1" applyAlignment="1">
      <alignment horizontal="center" vertical="center" wrapText="1"/>
    </xf>
    <xf numFmtId="0" fontId="10" fillId="0" borderId="10" xfId="49" applyFont="1" applyBorder="1" applyAlignment="1">
      <alignment horizontal="center" vertical="center" wrapText="1"/>
    </xf>
    <xf numFmtId="0" fontId="10" fillId="0" borderId="3" xfId="49" applyFont="1" applyBorder="1" applyAlignment="1">
      <alignment horizontal="left" vertical="center" wrapText="1"/>
    </xf>
    <xf numFmtId="0" fontId="10" fillId="0" borderId="5" xfId="49" applyFont="1" applyBorder="1" applyAlignment="1">
      <alignment horizontal="left" vertical="center" wrapText="1"/>
    </xf>
    <xf numFmtId="0" fontId="15" fillId="0" borderId="3" xfId="49" applyFont="1" applyBorder="1" applyAlignment="1">
      <alignment horizontal="left" vertical="center" wrapText="1"/>
    </xf>
    <xf numFmtId="0" fontId="15" fillId="0" borderId="5" xfId="49" applyFont="1" applyBorder="1" applyAlignment="1">
      <alignment horizontal="left" vertical="center" wrapText="1"/>
    </xf>
    <xf numFmtId="0" fontId="15" fillId="0" borderId="1" xfId="49" applyFont="1" applyBorder="1" applyAlignment="1">
      <alignment horizontal="center" vertical="center" wrapText="1"/>
    </xf>
    <xf numFmtId="0" fontId="15" fillId="0" borderId="1" xfId="49" applyFont="1" applyBorder="1" applyAlignment="1">
      <alignment vertical="center" wrapText="1"/>
    </xf>
    <xf numFmtId="0" fontId="15" fillId="0" borderId="1" xfId="49" applyFont="1" applyBorder="1" applyAlignment="1">
      <alignment horizontal="left" vertical="center" wrapText="1"/>
    </xf>
    <xf numFmtId="0" fontId="10" fillId="0" borderId="6" xfId="49" applyFont="1" applyBorder="1" applyAlignment="1">
      <alignment horizontal="center" vertical="center" wrapText="1"/>
    </xf>
    <xf numFmtId="0" fontId="15" fillId="0" borderId="6" xfId="49" applyFont="1" applyBorder="1" applyAlignment="1">
      <alignment vertical="center" wrapText="1"/>
    </xf>
    <xf numFmtId="0" fontId="15" fillId="0" borderId="11" xfId="49" applyFont="1" applyBorder="1" applyAlignment="1">
      <alignment horizontal="left" vertical="center" wrapText="1"/>
    </xf>
    <xf numFmtId="0" fontId="15" fillId="0" borderId="12" xfId="49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5" fillId="0" borderId="0" xfId="0" applyFont="1" applyFill="1" applyAlignment="1"/>
    <xf numFmtId="0" fontId="4" fillId="0" borderId="0" xfId="0" applyFont="1" applyFill="1" applyBorder="1" applyAlignment="1" applyProtection="1"/>
    <xf numFmtId="0" fontId="2" fillId="0" borderId="0" xfId="10" applyFill="1" applyBorder="1" applyAlignment="1" applyProtection="1"/>
    <xf numFmtId="0" fontId="21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Alignment="1"/>
    <xf numFmtId="0" fontId="8" fillId="0" borderId="0" xfId="0" applyFont="1" applyFill="1" applyBorder="1" applyAlignment="1" applyProtection="1">
      <alignment horizontal="right" vertical="center"/>
    </xf>
    <xf numFmtId="0" fontId="23" fillId="0" borderId="13" xfId="0" applyFont="1" applyFill="1" applyBorder="1" applyAlignment="1" applyProtection="1">
      <alignment horizontal="center" vertical="center"/>
    </xf>
    <xf numFmtId="0" fontId="23" fillId="0" borderId="14" xfId="0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 applyProtection="1">
      <alignment vertical="center"/>
    </xf>
    <xf numFmtId="0" fontId="23" fillId="0" borderId="15" xfId="0" applyFont="1" applyFill="1" applyBorder="1" applyAlignment="1" applyProtection="1">
      <alignment vertical="center" wrapText="1"/>
    </xf>
    <xf numFmtId="0" fontId="24" fillId="0" borderId="13" xfId="0" applyNumberFormat="1" applyFont="1" applyFill="1" applyBorder="1" applyAlignment="1" applyProtection="1">
      <alignment horizontal="left" vertical="center"/>
    </xf>
    <xf numFmtId="177" fontId="24" fillId="0" borderId="15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3" fontId="25" fillId="0" borderId="19" xfId="0" applyNumberFormat="1" applyFont="1" applyFill="1" applyBorder="1" applyAlignment="1" applyProtection="1">
      <alignment horizontal="center" vertical="center"/>
    </xf>
    <xf numFmtId="0" fontId="25" fillId="0" borderId="19" xfId="0" applyNumberFormat="1" applyFont="1" applyFill="1" applyBorder="1" applyAlignment="1" applyProtection="1">
      <alignment vertical="center"/>
    </xf>
    <xf numFmtId="177" fontId="25" fillId="0" borderId="19" xfId="0" applyNumberFormat="1" applyFont="1" applyFill="1" applyBorder="1" applyAlignment="1" applyProtection="1">
      <alignment horizontal="right" vertical="center" wrapText="1"/>
    </xf>
    <xf numFmtId="177" fontId="25" fillId="0" borderId="3" xfId="0" applyNumberFormat="1" applyFont="1" applyFill="1" applyBorder="1" applyAlignment="1" applyProtection="1">
      <alignment horizontal="right" vertical="center" wrapText="1"/>
    </xf>
    <xf numFmtId="3" fontId="8" fillId="0" borderId="19" xfId="0" applyNumberFormat="1" applyFont="1" applyFill="1" applyBorder="1" applyAlignment="1" applyProtection="1">
      <alignment horizontal="center" vertical="center"/>
    </xf>
    <xf numFmtId="0" fontId="8" fillId="0" borderId="19" xfId="0" applyNumberFormat="1" applyFont="1" applyFill="1" applyBorder="1" applyAlignment="1" applyProtection="1">
      <alignment vertical="center"/>
    </xf>
    <xf numFmtId="177" fontId="8" fillId="0" borderId="19" xfId="0" applyNumberFormat="1" applyFont="1" applyFill="1" applyBorder="1" applyAlignment="1" applyProtection="1">
      <alignment horizontal="right" vertical="center" wrapText="1"/>
    </xf>
    <xf numFmtId="177" fontId="8" fillId="0" borderId="3" xfId="0" applyNumberFormat="1" applyFont="1" applyFill="1" applyBorder="1" applyAlignment="1" applyProtection="1">
      <alignment horizontal="right" vertical="center" wrapText="1"/>
    </xf>
    <xf numFmtId="0" fontId="4" fillId="0" borderId="20" xfId="0" applyFont="1" applyFill="1" applyBorder="1" applyAlignment="1" applyProtection="1"/>
    <xf numFmtId="0" fontId="14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 wrapText="1"/>
    </xf>
    <xf numFmtId="0" fontId="26" fillId="0" borderId="1" xfId="0" applyFont="1" applyFill="1" applyBorder="1" applyAlignment="1" applyProtection="1">
      <alignment horizontal="left" vertical="center"/>
    </xf>
    <xf numFmtId="176" fontId="26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Fill="1" applyBorder="1" applyAlignment="1" applyProtection="1">
      <alignment horizontal="left" vertical="center"/>
    </xf>
    <xf numFmtId="176" fontId="8" fillId="0" borderId="1" xfId="0" applyNumberFormat="1" applyFont="1" applyFill="1" applyBorder="1" applyAlignment="1" applyProtection="1">
      <alignment horizontal="right" vertical="center" wrapText="1"/>
    </xf>
    <xf numFmtId="0" fontId="27" fillId="0" borderId="0" xfId="0" applyFont="1" applyFill="1" applyBorder="1" applyAlignment="1" applyProtection="1"/>
    <xf numFmtId="49" fontId="21" fillId="0" borderId="0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vertical="center"/>
    </xf>
    <xf numFmtId="176" fontId="26" fillId="0" borderId="1" xfId="0" applyNumberFormat="1" applyFont="1" applyFill="1" applyBorder="1" applyAlignment="1" applyProtection="1">
      <alignment horizontal="right" vertical="center"/>
    </xf>
    <xf numFmtId="49" fontId="8" fillId="0" borderId="1" xfId="0" applyNumberFormat="1" applyFont="1" applyFill="1" applyBorder="1" applyAlignment="1" applyProtection="1">
      <alignment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49" fontId="28" fillId="0" borderId="1" xfId="0" applyNumberFormat="1" applyFont="1" applyFill="1" applyBorder="1" applyAlignment="1" applyProtection="1">
      <alignment vertical="center"/>
    </xf>
    <xf numFmtId="49" fontId="29" fillId="0" borderId="1" xfId="0" applyNumberFormat="1" applyFont="1" applyFill="1" applyBorder="1" applyAlignment="1" applyProtection="1">
      <alignment vertical="center"/>
    </xf>
    <xf numFmtId="49" fontId="30" fillId="0" borderId="1" xfId="0" applyNumberFormat="1" applyFont="1" applyFill="1" applyBorder="1" applyAlignment="1" applyProtection="1">
      <alignment vertical="center"/>
    </xf>
    <xf numFmtId="0" fontId="8" fillId="0" borderId="21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49" fontId="25" fillId="0" borderId="16" xfId="0" applyNumberFormat="1" applyFont="1" applyFill="1" applyBorder="1" applyAlignment="1" applyProtection="1">
      <alignment horizontal="left" vertical="center"/>
    </xf>
    <xf numFmtId="49" fontId="25" fillId="0" borderId="17" xfId="0" applyNumberFormat="1" applyFont="1" applyFill="1" applyBorder="1" applyAlignment="1" applyProtection="1">
      <alignment horizontal="left" vertical="center"/>
    </xf>
    <xf numFmtId="4" fontId="26" fillId="0" borderId="21" xfId="0" applyNumberFormat="1" applyFont="1" applyFill="1" applyBorder="1" applyAlignment="1" applyProtection="1">
      <alignment horizontal="right" vertical="center" wrapText="1"/>
    </xf>
    <xf numFmtId="176" fontId="26" fillId="0" borderId="22" xfId="0" applyNumberFormat="1" applyFont="1" applyFill="1" applyBorder="1" applyAlignment="1" applyProtection="1">
      <alignment horizontal="right" vertical="center" wrapText="1"/>
    </xf>
    <xf numFmtId="0" fontId="26" fillId="0" borderId="23" xfId="0" applyFont="1" applyFill="1" applyBorder="1" applyAlignment="1" applyProtection="1">
      <alignment vertical="center"/>
    </xf>
    <xf numFmtId="49" fontId="8" fillId="0" borderId="16" xfId="0" applyNumberFormat="1" applyFont="1" applyFill="1" applyBorder="1" applyAlignment="1" applyProtection="1">
      <alignment horizontal="left" vertical="center"/>
    </xf>
    <xf numFmtId="0" fontId="8" fillId="0" borderId="23" xfId="0" applyFont="1" applyFill="1" applyBorder="1" applyAlignment="1" applyProtection="1">
      <alignment vertical="center"/>
    </xf>
    <xf numFmtId="4" fontId="8" fillId="0" borderId="21" xfId="0" applyNumberFormat="1" applyFont="1" applyFill="1" applyBorder="1" applyAlignment="1" applyProtection="1">
      <alignment horizontal="right" vertical="center" wrapText="1"/>
    </xf>
    <xf numFmtId="176" fontId="8" fillId="0" borderId="22" xfId="0" applyNumberFormat="1" applyFont="1" applyFill="1" applyBorder="1" applyAlignment="1" applyProtection="1">
      <alignment horizontal="right" vertical="center" wrapText="1"/>
    </xf>
    <xf numFmtId="0" fontId="25" fillId="0" borderId="23" xfId="0" applyFont="1" applyFill="1" applyBorder="1" applyAlignment="1" applyProtection="1">
      <alignment vertical="center"/>
    </xf>
    <xf numFmtId="4" fontId="8" fillId="0" borderId="22" xfId="0" applyNumberFormat="1" applyFont="1" applyFill="1" applyBorder="1" applyAlignment="1" applyProtection="1">
      <alignment horizontal="right" vertical="center" wrapText="1"/>
    </xf>
    <xf numFmtId="4" fontId="25" fillId="0" borderId="21" xfId="0" applyNumberFormat="1" applyFont="1" applyFill="1" applyBorder="1" applyAlignment="1" applyProtection="1">
      <alignment horizontal="right" vertical="center" wrapText="1"/>
    </xf>
    <xf numFmtId="176" fontId="26" fillId="0" borderId="21" xfId="0" applyNumberFormat="1" applyFont="1" applyFill="1" applyBorder="1" applyAlignment="1" applyProtection="1">
      <alignment horizontal="right" vertical="center" wrapText="1"/>
    </xf>
    <xf numFmtId="0" fontId="8" fillId="0" borderId="23" xfId="0" applyFont="1" applyFill="1" applyBorder="1" applyAlignment="1" applyProtection="1">
      <alignment horizontal="center" vertical="center"/>
    </xf>
    <xf numFmtId="4" fontId="25" fillId="0" borderId="1" xfId="0" applyNumberFormat="1" applyFont="1" applyFill="1" applyBorder="1" applyAlignment="1" applyProtection="1">
      <alignment horizontal="right" vertical="center" wrapText="1"/>
    </xf>
    <xf numFmtId="0" fontId="8" fillId="0" borderId="24" xfId="0" applyFont="1" applyFill="1" applyBorder="1" applyAlignment="1" applyProtection="1">
      <alignment vertical="center"/>
    </xf>
    <xf numFmtId="4" fontId="8" fillId="0" borderId="25" xfId="0" applyNumberFormat="1" applyFont="1" applyFill="1" applyBorder="1" applyAlignment="1" applyProtection="1">
      <alignment horizontal="right" vertical="center" wrapText="1"/>
    </xf>
    <xf numFmtId="4" fontId="25" fillId="0" borderId="17" xfId="0" applyNumberFormat="1" applyFont="1" applyFill="1" applyBorder="1" applyAlignment="1" applyProtection="1">
      <alignment horizontal="right" vertical="center"/>
    </xf>
    <xf numFmtId="4" fontId="25" fillId="0" borderId="18" xfId="0" applyNumberFormat="1" applyFont="1" applyFill="1" applyBorder="1" applyAlignment="1" applyProtection="1">
      <alignment horizontal="right" vertical="center"/>
    </xf>
    <xf numFmtId="49" fontId="8" fillId="0" borderId="17" xfId="0" applyNumberFormat="1" applyFont="1" applyFill="1" applyBorder="1" applyAlignment="1" applyProtection="1">
      <alignment horizontal="left" vertical="center"/>
    </xf>
    <xf numFmtId="4" fontId="8" fillId="0" borderId="17" xfId="0" applyNumberFormat="1" applyFont="1" applyFill="1" applyBorder="1" applyAlignment="1" applyProtection="1">
      <alignment horizontal="right" vertical="center"/>
    </xf>
    <xf numFmtId="4" fontId="8" fillId="0" borderId="18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/>
    <xf numFmtId="0" fontId="28" fillId="0" borderId="1" xfId="0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vertical="center"/>
    </xf>
    <xf numFmtId="176" fontId="31" fillId="0" borderId="1" xfId="0" applyNumberFormat="1" applyFont="1" applyFill="1" applyBorder="1" applyAlignment="1" applyProtection="1">
      <alignment horizontal="right" vertical="center"/>
    </xf>
    <xf numFmtId="176" fontId="28" fillId="0" borderId="1" xfId="0" applyNumberFormat="1" applyFont="1" applyFill="1" applyBorder="1" applyAlignment="1" applyProtection="1">
      <alignment horizontal="right" vertical="center"/>
    </xf>
    <xf numFmtId="176" fontId="26" fillId="0" borderId="17" xfId="0" applyNumberFormat="1" applyFont="1" applyFill="1" applyBorder="1" applyAlignment="1" applyProtection="1">
      <alignment horizontal="right" vertical="center" wrapText="1"/>
    </xf>
    <xf numFmtId="176" fontId="26" fillId="0" borderId="17" xfId="0" applyNumberFormat="1" applyFont="1" applyFill="1" applyBorder="1" applyAlignment="1" applyProtection="1">
      <alignment horizontal="right" vertical="center"/>
    </xf>
    <xf numFmtId="176" fontId="31" fillId="0" borderId="1" xfId="0" applyNumberFormat="1" applyFont="1" applyFill="1" applyBorder="1" applyAlignment="1" applyProtection="1">
      <alignment vertical="center" wrapText="1"/>
    </xf>
    <xf numFmtId="176" fontId="28" fillId="0" borderId="1" xfId="0" applyNumberFormat="1" applyFont="1" applyFill="1" applyBorder="1" applyAlignment="1" applyProtection="1">
      <alignment vertical="center" wrapText="1"/>
    </xf>
    <xf numFmtId="176" fontId="31" fillId="0" borderId="1" xfId="0" applyNumberFormat="1" applyFont="1" applyFill="1" applyBorder="1" applyAlignment="1" applyProtection="1">
      <alignment horizontal="right" vertical="center" wrapText="1"/>
    </xf>
    <xf numFmtId="176" fontId="28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Fill="1" applyBorder="1" applyAlignment="1" applyProtection="1"/>
    <xf numFmtId="0" fontId="28" fillId="0" borderId="1" xfId="0" applyFont="1" applyFill="1" applyBorder="1" applyAlignment="1" applyProtection="1"/>
    <xf numFmtId="0" fontId="5" fillId="0" borderId="1" xfId="0" applyFont="1" applyFill="1" applyBorder="1" applyAlignment="1"/>
    <xf numFmtId="0" fontId="1" fillId="0" borderId="1" xfId="0" applyFont="1" applyFill="1" applyBorder="1" applyAlignment="1"/>
    <xf numFmtId="0" fontId="32" fillId="0" borderId="0" xfId="10" applyFont="1" applyFill="1" applyBorder="1" applyAlignment="1" applyProtection="1"/>
    <xf numFmtId="0" fontId="21" fillId="0" borderId="26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2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left" vertical="center"/>
    </xf>
    <xf numFmtId="176" fontId="8" fillId="0" borderId="16" xfId="0" applyNumberFormat="1" applyFont="1" applyFill="1" applyBorder="1" applyAlignment="1" applyProtection="1">
      <alignment horizontal="right" vertical="center" wrapText="1"/>
    </xf>
    <xf numFmtId="0" fontId="8" fillId="0" borderId="17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/>
    <xf numFmtId="178" fontId="8" fillId="0" borderId="16" xfId="0" applyNumberFormat="1" applyFont="1" applyFill="1" applyBorder="1" applyAlignment="1" applyProtection="1">
      <alignment horizontal="right" wrapText="1"/>
    </xf>
    <xf numFmtId="0" fontId="8" fillId="0" borderId="16" xfId="0" applyFont="1" applyFill="1" applyBorder="1" applyAlignment="1" applyProtection="1">
      <alignment horizontal="right" vertical="center"/>
    </xf>
    <xf numFmtId="178" fontId="8" fillId="0" borderId="16" xfId="0" applyNumberFormat="1" applyFont="1" applyFill="1" applyBorder="1" applyAlignment="1" applyProtection="1">
      <alignment horizontal="right" vertical="center" wrapText="1"/>
    </xf>
    <xf numFmtId="178" fontId="8" fillId="0" borderId="0" xfId="0" applyNumberFormat="1" applyFont="1" applyFill="1" applyBorder="1" applyAlignment="1" applyProtection="1">
      <alignment horizontal="right" vertical="center" wrapText="1"/>
    </xf>
    <xf numFmtId="4" fontId="8" fillId="0" borderId="3" xfId="0" applyNumberFormat="1" applyFont="1" applyFill="1" applyBorder="1" applyAlignment="1" applyProtection="1">
      <alignment horizontal="right" vertical="center" wrapText="1"/>
    </xf>
    <xf numFmtId="4" fontId="8" fillId="0" borderId="17" xfId="0" applyNumberFormat="1" applyFont="1" applyFill="1" applyBorder="1" applyAlignment="1" applyProtection="1">
      <alignment horizontal="right" vertical="center" wrapText="1"/>
    </xf>
    <xf numFmtId="0" fontId="15" fillId="0" borderId="0" xfId="0" applyFont="1" applyFill="1" applyBorder="1" applyAlignment="1">
      <alignment horizontal="right" vertical="center"/>
    </xf>
    <xf numFmtId="0" fontId="33" fillId="0" borderId="1" xfId="0" applyFont="1" applyFill="1" applyBorder="1" applyAlignment="1" applyProtection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 applyProtection="1">
      <alignment vertical="center"/>
    </xf>
    <xf numFmtId="4" fontId="36" fillId="0" borderId="1" xfId="0" applyNumberFormat="1" applyFont="1" applyFill="1" applyBorder="1" applyAlignment="1" applyProtection="1">
      <alignment horizontal="right" vertical="center" wrapText="1"/>
    </xf>
    <xf numFmtId="0" fontId="37" fillId="0" borderId="0" xfId="0" applyFont="1" applyFill="1" applyBorder="1" applyAlignment="1" applyProtection="1"/>
    <xf numFmtId="0" fontId="38" fillId="0" borderId="1" xfId="0" applyFont="1" applyFill="1" applyBorder="1" applyAlignment="1" applyProtection="1">
      <alignment vertical="center"/>
    </xf>
    <xf numFmtId="0" fontId="33" fillId="0" borderId="1" xfId="0" applyFont="1" applyFill="1" applyBorder="1" applyAlignment="1" applyProtection="1">
      <alignment vertical="center"/>
    </xf>
    <xf numFmtId="4" fontId="34" fillId="0" borderId="1" xfId="0" applyNumberFormat="1" applyFont="1" applyFill="1" applyBorder="1" applyAlignment="1" applyProtection="1">
      <alignment horizontal="right" vertical="center" wrapText="1"/>
    </xf>
    <xf numFmtId="0" fontId="15" fillId="0" borderId="0" xfId="0" applyFont="1" applyFill="1" applyBorder="1" applyAlignment="1"/>
    <xf numFmtId="0" fontId="8" fillId="0" borderId="28" xfId="0" applyFont="1" applyFill="1" applyBorder="1" applyAlignment="1" applyProtection="1">
      <alignment vertical="center"/>
    </xf>
    <xf numFmtId="0" fontId="8" fillId="0" borderId="28" xfId="0" applyFont="1" applyFill="1" applyBorder="1" applyAlignment="1" applyProtection="1">
      <alignment horizontal="right"/>
    </xf>
    <xf numFmtId="0" fontId="8" fillId="0" borderId="29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center" vertical="center"/>
    </xf>
    <xf numFmtId="49" fontId="8" fillId="2" borderId="4" xfId="0" applyNumberFormat="1" applyFont="1" applyFill="1" applyBorder="1" applyAlignment="1" applyProtection="1">
      <alignment vertical="center"/>
    </xf>
    <xf numFmtId="177" fontId="8" fillId="2" borderId="30" xfId="0" applyNumberFormat="1" applyFont="1" applyFill="1" applyBorder="1" applyAlignment="1" applyProtection="1">
      <alignment horizontal="right" vertical="center"/>
    </xf>
    <xf numFmtId="0" fontId="8" fillId="0" borderId="4" xfId="49" applyFont="1" applyFill="1" applyBorder="1" applyAlignment="1" applyProtection="1">
      <alignment vertical="center"/>
    </xf>
    <xf numFmtId="0" fontId="8" fillId="0" borderId="29" xfId="49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/>
    <xf numFmtId="0" fontId="39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4" fontId="34" fillId="0" borderId="1" xfId="0" applyNumberFormat="1" applyFont="1" applyFill="1" applyBorder="1" applyAlignment="1" applyProtection="1">
      <alignment horizontal="right" vertical="center"/>
    </xf>
    <xf numFmtId="176" fontId="34" fillId="0" borderId="1" xfId="0" applyNumberFormat="1" applyFont="1" applyFill="1" applyBorder="1" applyAlignment="1" applyProtection="1">
      <alignment horizontal="right" vertical="center" wrapText="1"/>
    </xf>
    <xf numFmtId="176" fontId="34" fillId="0" borderId="1" xfId="0" applyNumberFormat="1" applyFont="1" applyFill="1" applyBorder="1" applyAlignment="1" applyProtection="1">
      <alignment vertical="center" wrapText="1"/>
    </xf>
    <xf numFmtId="0" fontId="34" fillId="0" borderId="1" xfId="0" applyFont="1" applyFill="1" applyBorder="1" applyAlignment="1" applyProtection="1">
      <alignment vertical="center"/>
    </xf>
    <xf numFmtId="4" fontId="34" fillId="0" borderId="1" xfId="0" applyNumberFormat="1" applyFont="1" applyFill="1" applyBorder="1" applyAlignment="1" applyProtection="1">
      <alignment vertical="center"/>
    </xf>
    <xf numFmtId="176" fontId="34" fillId="0" borderId="1" xfId="0" applyNumberFormat="1" applyFont="1" applyFill="1" applyBorder="1" applyAlignment="1" applyProtection="1"/>
    <xf numFmtId="179" fontId="34" fillId="0" borderId="1" xfId="0" applyNumberFormat="1" applyFont="1" applyFill="1" applyBorder="1" applyAlignment="1" applyProtection="1">
      <alignment horizontal="right" vertical="center"/>
    </xf>
    <xf numFmtId="176" fontId="34" fillId="2" borderId="1" xfId="0" applyNumberFormat="1" applyFont="1" applyFill="1" applyBorder="1" applyAlignment="1" applyProtection="1">
      <alignment horizontal="right" vertical="center"/>
    </xf>
    <xf numFmtId="0" fontId="34" fillId="0" borderId="1" xfId="0" applyFont="1" applyFill="1" applyBorder="1" applyAlignment="1" applyProtection="1"/>
    <xf numFmtId="179" fontId="34" fillId="0" borderId="1" xfId="0" applyNumberFormat="1" applyFont="1" applyFill="1" applyBorder="1" applyAlignment="1" applyProtection="1">
      <alignment horizontal="right"/>
    </xf>
    <xf numFmtId="179" fontId="33" fillId="0" borderId="1" xfId="0" applyNumberFormat="1" applyFont="1" applyFill="1" applyBorder="1" applyAlignment="1" applyProtection="1">
      <alignment horizontal="center" vertical="center"/>
    </xf>
    <xf numFmtId="179" fontId="27" fillId="0" borderId="0" xfId="0" applyNumberFormat="1" applyFont="1" applyFill="1" applyBorder="1" applyAlignment="1" applyProtection="1"/>
    <xf numFmtId="0" fontId="40" fillId="0" borderId="20" xfId="0" applyFont="1" applyBorder="1" applyAlignment="1">
      <alignment horizontal="center" vertical="center"/>
    </xf>
    <xf numFmtId="0" fontId="40" fillId="0" borderId="20" xfId="0" applyFont="1" applyBorder="1">
      <alignment vertical="center"/>
    </xf>
    <xf numFmtId="0" fontId="0" fillId="0" borderId="0" xfId="0" applyBorder="1">
      <alignment vertical="center"/>
    </xf>
    <xf numFmtId="49" fontId="0" fillId="0" borderId="4" xfId="0" applyNumberFormat="1" applyBorder="1" applyAlignment="1">
      <alignment horizontal="center" vertical="center"/>
    </xf>
    <xf numFmtId="0" fontId="2" fillId="0" borderId="3" xfId="10" applyBorder="1">
      <alignment vertical="center"/>
    </xf>
    <xf numFmtId="49" fontId="0" fillId="0" borderId="7" xfId="0" applyNumberFormat="1" applyBorder="1" applyAlignment="1">
      <alignment horizontal="center" vertical="center"/>
    </xf>
    <xf numFmtId="0" fontId="32" fillId="0" borderId="3" xfId="1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6"/>
  <sheetViews>
    <sheetView workbookViewId="0">
      <selection activeCell="E10" sqref="E10"/>
    </sheetView>
  </sheetViews>
  <sheetFormatPr defaultColWidth="8.89166666666667" defaultRowHeight="13.5" outlineLevelCol="2"/>
  <cols>
    <col min="2" max="2" width="62.4416666666667" customWidth="1"/>
  </cols>
  <sheetData>
    <row r="2" ht="26" customHeight="1" spans="1:3">
      <c r="A2" s="231" t="s">
        <v>0</v>
      </c>
      <c r="B2" s="232"/>
      <c r="C2" s="233"/>
    </row>
    <row r="3" ht="26" customHeight="1" spans="1:3">
      <c r="A3" s="234" t="s">
        <v>1</v>
      </c>
      <c r="B3" s="235" t="s">
        <v>2</v>
      </c>
      <c r="C3" s="233"/>
    </row>
    <row r="4" ht="26" customHeight="1" spans="1:3">
      <c r="A4" s="236" t="s">
        <v>3</v>
      </c>
      <c r="B4" s="235" t="s">
        <v>4</v>
      </c>
      <c r="C4" s="233"/>
    </row>
    <row r="5" ht="26" customHeight="1" spans="1:3">
      <c r="A5" s="236" t="s">
        <v>5</v>
      </c>
      <c r="B5" s="235" t="s">
        <v>6</v>
      </c>
      <c r="C5" s="233"/>
    </row>
    <row r="6" ht="26" customHeight="1" spans="1:3">
      <c r="A6" s="236" t="s">
        <v>7</v>
      </c>
      <c r="B6" s="235" t="s">
        <v>8</v>
      </c>
      <c r="C6" s="233"/>
    </row>
    <row r="7" ht="26" customHeight="1" spans="1:3">
      <c r="A7" s="236" t="s">
        <v>9</v>
      </c>
      <c r="B7" s="235" t="s">
        <v>10</v>
      </c>
      <c r="C7" s="233"/>
    </row>
    <row r="8" ht="26" customHeight="1" spans="1:3">
      <c r="A8" s="236" t="s">
        <v>11</v>
      </c>
      <c r="B8" s="235" t="s">
        <v>12</v>
      </c>
      <c r="C8" s="233"/>
    </row>
    <row r="9" ht="26" customHeight="1" spans="1:3">
      <c r="A9" s="236" t="s">
        <v>13</v>
      </c>
      <c r="B9" s="235" t="s">
        <v>14</v>
      </c>
      <c r="C9" s="233"/>
    </row>
    <row r="10" ht="26" customHeight="1" spans="1:3">
      <c r="A10" s="236" t="s">
        <v>15</v>
      </c>
      <c r="B10" s="237" t="s">
        <v>16</v>
      </c>
      <c r="C10" s="233"/>
    </row>
    <row r="11" ht="26" customHeight="1" spans="1:3">
      <c r="A11" s="236" t="s">
        <v>17</v>
      </c>
      <c r="B11" s="235" t="s">
        <v>18</v>
      </c>
      <c r="C11" s="233"/>
    </row>
    <row r="12" ht="26" customHeight="1" spans="1:3">
      <c r="A12" s="236" t="s">
        <v>19</v>
      </c>
      <c r="B12" s="235" t="s">
        <v>20</v>
      </c>
      <c r="C12" s="233"/>
    </row>
    <row r="13" ht="26" customHeight="1" spans="1:3">
      <c r="A13" s="236" t="s">
        <v>21</v>
      </c>
      <c r="B13" s="235" t="s">
        <v>22</v>
      </c>
      <c r="C13" s="233"/>
    </row>
    <row r="14" ht="26" customHeight="1" spans="1:3">
      <c r="A14" s="236" t="s">
        <v>23</v>
      </c>
      <c r="B14" s="235" t="s">
        <v>24</v>
      </c>
      <c r="C14" s="233"/>
    </row>
    <row r="15" ht="26" customHeight="1" spans="1:3">
      <c r="A15" s="236" t="s">
        <v>25</v>
      </c>
      <c r="B15" s="237" t="s">
        <v>26</v>
      </c>
      <c r="C15" s="233"/>
    </row>
    <row r="16" ht="26" customHeight="1" spans="1:3">
      <c r="A16" s="236" t="s">
        <v>27</v>
      </c>
      <c r="B16" s="237" t="s">
        <v>28</v>
      </c>
      <c r="C16" s="233"/>
    </row>
  </sheetData>
  <mergeCells count="1">
    <mergeCell ref="A2:B2"/>
  </mergeCells>
  <hyperlinks>
    <hyperlink ref="B3" location="'1'!A1" display="金川区部门预算收支总表"/>
    <hyperlink ref="B4" location="'2'!A1" display="金川区部门收入总体情况表"/>
    <hyperlink ref="B5" location="'3'!A1" display="金川区部门支出总体情况表"/>
    <hyperlink ref="B6" location="'4'!A1" display="金川区部门财政拨款收支总体情况表"/>
    <hyperlink ref="B7" location="'5'!A1" display="金川区部门财政拨款支出表"/>
    <hyperlink ref="B8" location="'6'!A1" display="金川区部门一般公共预算支出情况表"/>
    <hyperlink ref="B9" location="'7'!A1" display="金川区部门一般公共预算基本支出表"/>
    <hyperlink ref="B10" location="'8'!A1" display="金川区部门一般公共预算“三公”经费、会议费、培训费安排情况表"/>
    <hyperlink ref="B11" location="'9'!A1" display="金川区部门一般公共预算机关运行经费"/>
    <hyperlink ref="B12" location="'10'!A1" display="金川区部门政府性基金预算支出情况表"/>
    <hyperlink ref="B13" location="'11'!A1" display="金川区预算单位整体支出绩效目标批复表"/>
    <hyperlink ref="B14" location="'12（项目绩效）'!A1" display="金川区项目预算绩效目标批复表"/>
    <hyperlink ref="B15" location="'13'!A1" display="金川区部门预算2021年政府采购预算表"/>
    <hyperlink ref="B16" location="'14'!A1" display="金川区部门预算2021年度新增国有资产配置预算表"/>
  </hyperlink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workbookViewId="0">
      <selection activeCell="G21" sqref="G21"/>
    </sheetView>
  </sheetViews>
  <sheetFormatPr defaultColWidth="9" defaultRowHeight="12.75" customHeight="1" outlineLevelCol="6"/>
  <cols>
    <col min="1" max="1" width="8" style="98" customWidth="1"/>
    <col min="2" max="2" width="32.425" style="98" customWidth="1"/>
    <col min="3" max="5" width="17.8583333333333" style="98" customWidth="1"/>
    <col min="6" max="7" width="6.85833333333333" style="98" customWidth="1"/>
    <col min="8" max="16384" width="9.14166666666667" style="97"/>
  </cols>
  <sheetData>
    <row r="1" customHeight="1" spans="1:1">
      <c r="A1" s="99" t="s">
        <v>88</v>
      </c>
    </row>
    <row r="2" s="97" customFormat="1" ht="24.95" customHeight="1" spans="1:7">
      <c r="A2" s="100" t="s">
        <v>18</v>
      </c>
      <c r="B2" s="100"/>
      <c r="C2" s="100"/>
      <c r="D2" s="100"/>
      <c r="E2" s="100"/>
      <c r="F2" s="98"/>
      <c r="G2" s="98"/>
    </row>
    <row r="3" s="97" customFormat="1" ht="24.95" customHeight="1" spans="1:7">
      <c r="A3" s="98"/>
      <c r="B3" s="98"/>
      <c r="C3" s="98"/>
      <c r="D3" s="98"/>
      <c r="E3" s="102" t="s">
        <v>29</v>
      </c>
      <c r="F3" s="98"/>
      <c r="G3" s="98"/>
    </row>
    <row r="4" s="97" customFormat="1" ht="24.95" customHeight="1" spans="1:7">
      <c r="A4" s="110" t="s">
        <v>281</v>
      </c>
      <c r="B4" s="111" t="s">
        <v>32</v>
      </c>
      <c r="C4" s="111" t="s">
        <v>99</v>
      </c>
      <c r="D4" s="111" t="s">
        <v>96</v>
      </c>
      <c r="E4" s="112" t="s">
        <v>97</v>
      </c>
      <c r="F4" s="98"/>
      <c r="G4" s="98"/>
    </row>
    <row r="5" s="97" customFormat="1" ht="19.5" customHeight="1" spans="1:7">
      <c r="A5" s="110" t="s">
        <v>98</v>
      </c>
      <c r="B5" s="111" t="s">
        <v>98</v>
      </c>
      <c r="C5" s="111">
        <v>1</v>
      </c>
      <c r="D5" s="111">
        <v>2</v>
      </c>
      <c r="E5" s="112">
        <v>3</v>
      </c>
      <c r="F5" s="98"/>
      <c r="G5" s="98"/>
    </row>
    <row r="6" s="97" customFormat="1" ht="24.95" customHeight="1" spans="1:7">
      <c r="A6" s="113">
        <f t="shared" ref="A6:A30" si="0">ROW()-5</f>
        <v>1</v>
      </c>
      <c r="B6" s="114" t="s">
        <v>99</v>
      </c>
      <c r="C6" s="115">
        <v>14.58</v>
      </c>
      <c r="D6" s="115">
        <v>12.58</v>
      </c>
      <c r="E6" s="116">
        <v>2</v>
      </c>
      <c r="F6" s="98"/>
      <c r="G6" s="98"/>
    </row>
    <row r="7" s="97" customFormat="1" ht="24.95" customHeight="1" spans="1:7">
      <c r="A7" s="117">
        <f t="shared" si="0"/>
        <v>2</v>
      </c>
      <c r="B7" s="118" t="s">
        <v>282</v>
      </c>
      <c r="C7" s="119">
        <v>1.23</v>
      </c>
      <c r="D7" s="119">
        <v>1.23</v>
      </c>
      <c r="E7" s="120"/>
      <c r="F7" s="98"/>
      <c r="G7" s="98"/>
    </row>
    <row r="8" s="97" customFormat="1" ht="24.95" customHeight="1" spans="1:7">
      <c r="A8" s="117">
        <f t="shared" si="0"/>
        <v>3</v>
      </c>
      <c r="B8" s="118" t="s">
        <v>283</v>
      </c>
      <c r="C8" s="119">
        <v>0.61</v>
      </c>
      <c r="D8" s="119">
        <v>0.61</v>
      </c>
      <c r="E8" s="120"/>
      <c r="F8" s="98"/>
      <c r="G8" s="98"/>
    </row>
    <row r="9" s="97" customFormat="1" ht="24.95" customHeight="1" spans="1:7">
      <c r="A9" s="117">
        <f t="shared" si="0"/>
        <v>4</v>
      </c>
      <c r="B9" s="118" t="s">
        <v>284</v>
      </c>
      <c r="C9" s="119"/>
      <c r="D9" s="119"/>
      <c r="E9" s="120"/>
      <c r="F9" s="98"/>
      <c r="G9" s="98"/>
    </row>
    <row r="10" s="97" customFormat="1" ht="24.95" customHeight="1" spans="1:7">
      <c r="A10" s="117">
        <f t="shared" si="0"/>
        <v>5</v>
      </c>
      <c r="B10" s="118" t="s">
        <v>285</v>
      </c>
      <c r="C10" s="119"/>
      <c r="D10" s="119"/>
      <c r="E10" s="120"/>
      <c r="F10" s="98"/>
      <c r="G10" s="98"/>
    </row>
    <row r="11" s="97" customFormat="1" ht="24.95" customHeight="1" spans="1:7">
      <c r="A11" s="117">
        <f t="shared" si="0"/>
        <v>6</v>
      </c>
      <c r="B11" s="118" t="s">
        <v>286</v>
      </c>
      <c r="C11" s="119"/>
      <c r="D11" s="119"/>
      <c r="E11" s="120"/>
      <c r="F11" s="98"/>
      <c r="G11" s="98"/>
    </row>
    <row r="12" s="97" customFormat="1" ht="24.95" customHeight="1" spans="1:7">
      <c r="A12" s="117">
        <f t="shared" si="0"/>
        <v>7</v>
      </c>
      <c r="B12" s="118" t="s">
        <v>287</v>
      </c>
      <c r="C12" s="119"/>
      <c r="D12" s="119"/>
      <c r="E12" s="120"/>
      <c r="F12" s="98"/>
      <c r="G12" s="98"/>
    </row>
    <row r="13" s="97" customFormat="1" ht="24.95" customHeight="1" spans="1:7">
      <c r="A13" s="117">
        <f t="shared" si="0"/>
        <v>8</v>
      </c>
      <c r="B13" s="118" t="s">
        <v>288</v>
      </c>
      <c r="C13" s="119"/>
      <c r="D13" s="119"/>
      <c r="E13" s="120"/>
      <c r="F13" s="98"/>
      <c r="G13" s="98"/>
    </row>
    <row r="14" s="97" customFormat="1" ht="24.95" customHeight="1" spans="1:7">
      <c r="A14" s="117">
        <f t="shared" si="0"/>
        <v>9</v>
      </c>
      <c r="B14" s="118" t="s">
        <v>289</v>
      </c>
      <c r="C14" s="119"/>
      <c r="D14" s="119"/>
      <c r="E14" s="120"/>
      <c r="F14" s="98"/>
      <c r="G14" s="98"/>
    </row>
    <row r="15" s="97" customFormat="1" ht="24.95" customHeight="1" spans="1:7">
      <c r="A15" s="117">
        <f t="shared" si="0"/>
        <v>10</v>
      </c>
      <c r="B15" s="118" t="s">
        <v>290</v>
      </c>
      <c r="C15" s="119">
        <v>2.34</v>
      </c>
      <c r="D15" s="119">
        <v>2.34</v>
      </c>
      <c r="E15" s="120"/>
      <c r="F15" s="98"/>
      <c r="G15" s="98"/>
    </row>
    <row r="16" s="97" customFormat="1" ht="24.95" customHeight="1" spans="1:7">
      <c r="A16" s="117">
        <f t="shared" si="0"/>
        <v>11</v>
      </c>
      <c r="B16" s="118" t="s">
        <v>273</v>
      </c>
      <c r="C16" s="119"/>
      <c r="D16" s="119"/>
      <c r="E16" s="120"/>
      <c r="F16" s="98"/>
      <c r="G16" s="98"/>
    </row>
    <row r="17" s="97" customFormat="1" ht="24.95" customHeight="1" spans="1:7">
      <c r="A17" s="117">
        <f t="shared" si="0"/>
        <v>12</v>
      </c>
      <c r="B17" s="118" t="s">
        <v>291</v>
      </c>
      <c r="C17" s="119">
        <v>2.39</v>
      </c>
      <c r="D17" s="119">
        <v>0.39</v>
      </c>
      <c r="E17" s="120">
        <v>2</v>
      </c>
      <c r="F17" s="98"/>
      <c r="G17" s="98"/>
    </row>
    <row r="18" s="97" customFormat="1" ht="24.95" customHeight="1" spans="1:7">
      <c r="A18" s="117">
        <f t="shared" si="0"/>
        <v>13</v>
      </c>
      <c r="B18" s="118" t="s">
        <v>292</v>
      </c>
      <c r="C18" s="119"/>
      <c r="D18" s="119"/>
      <c r="E18" s="120"/>
      <c r="F18" s="98"/>
      <c r="G18" s="98"/>
    </row>
    <row r="19" s="97" customFormat="1" ht="24.95" customHeight="1" spans="1:7">
      <c r="A19" s="117">
        <f t="shared" si="0"/>
        <v>14</v>
      </c>
      <c r="B19" s="118" t="s">
        <v>276</v>
      </c>
      <c r="C19" s="119">
        <v>0.32</v>
      </c>
      <c r="D19" s="119">
        <v>0.32</v>
      </c>
      <c r="E19" s="120"/>
      <c r="F19" s="98"/>
      <c r="G19" s="98"/>
    </row>
    <row r="20" s="97" customFormat="1" ht="24.95" customHeight="1" spans="1:7">
      <c r="A20" s="117">
        <f t="shared" si="0"/>
        <v>15</v>
      </c>
      <c r="B20" s="118" t="s">
        <v>277</v>
      </c>
      <c r="C20" s="119">
        <v>0.42</v>
      </c>
      <c r="D20" s="119">
        <v>0.42</v>
      </c>
      <c r="E20" s="120"/>
      <c r="F20" s="98"/>
      <c r="G20" s="98"/>
    </row>
    <row r="21" s="97" customFormat="1" ht="24.95" customHeight="1" spans="1:7">
      <c r="A21" s="117">
        <f t="shared" si="0"/>
        <v>16</v>
      </c>
      <c r="B21" s="118" t="s">
        <v>274</v>
      </c>
      <c r="C21" s="119">
        <v>0.15</v>
      </c>
      <c r="D21" s="119">
        <v>0.15</v>
      </c>
      <c r="E21" s="120"/>
      <c r="F21" s="98"/>
      <c r="G21" s="98"/>
    </row>
    <row r="22" s="97" customFormat="1" ht="24.95" customHeight="1" spans="1:7">
      <c r="A22" s="117">
        <f t="shared" si="0"/>
        <v>17</v>
      </c>
      <c r="B22" s="118" t="s">
        <v>293</v>
      </c>
      <c r="C22" s="119"/>
      <c r="D22" s="119"/>
      <c r="E22" s="120"/>
      <c r="F22" s="98"/>
      <c r="G22" s="98"/>
    </row>
    <row r="23" s="97" customFormat="1" ht="24.95" customHeight="1" spans="1:7">
      <c r="A23" s="117">
        <f t="shared" si="0"/>
        <v>18</v>
      </c>
      <c r="B23" s="118" t="s">
        <v>294</v>
      </c>
      <c r="C23" s="119"/>
      <c r="D23" s="119"/>
      <c r="E23" s="120"/>
      <c r="F23" s="98"/>
      <c r="G23" s="98"/>
    </row>
    <row r="24" s="97" customFormat="1" ht="24.95" customHeight="1" spans="1:7">
      <c r="A24" s="117">
        <f t="shared" si="0"/>
        <v>19</v>
      </c>
      <c r="B24" s="118" t="s">
        <v>295</v>
      </c>
      <c r="C24" s="119">
        <v>0.8</v>
      </c>
      <c r="D24" s="119">
        <v>0.8</v>
      </c>
      <c r="E24" s="120"/>
      <c r="F24" s="98"/>
      <c r="G24" s="98"/>
    </row>
    <row r="25" s="97" customFormat="1" ht="24.95" customHeight="1" spans="1:7">
      <c r="A25" s="117">
        <f t="shared" si="0"/>
        <v>20</v>
      </c>
      <c r="B25" s="118" t="s">
        <v>296</v>
      </c>
      <c r="C25" s="119">
        <v>0.9</v>
      </c>
      <c r="D25" s="119">
        <v>0.9</v>
      </c>
      <c r="E25" s="120"/>
      <c r="F25" s="98"/>
      <c r="G25" s="98"/>
    </row>
    <row r="26" s="97" customFormat="1" ht="24.95" customHeight="1" spans="1:7">
      <c r="A26" s="117">
        <f t="shared" si="0"/>
        <v>21</v>
      </c>
      <c r="B26" s="118" t="s">
        <v>297</v>
      </c>
      <c r="C26" s="119"/>
      <c r="D26" s="119"/>
      <c r="E26" s="120"/>
      <c r="F26" s="98"/>
      <c r="G26" s="98"/>
    </row>
    <row r="27" s="97" customFormat="1" ht="24.95" customHeight="1" spans="1:7">
      <c r="A27" s="117">
        <f t="shared" si="0"/>
        <v>22</v>
      </c>
      <c r="B27" s="118" t="s">
        <v>298</v>
      </c>
      <c r="C27" s="119">
        <v>4.5</v>
      </c>
      <c r="D27" s="119">
        <v>4.5</v>
      </c>
      <c r="E27" s="120"/>
      <c r="F27" s="98"/>
      <c r="G27" s="98"/>
    </row>
    <row r="28" s="97" customFormat="1" ht="24.95" customHeight="1" spans="1:7">
      <c r="A28" s="117">
        <f t="shared" si="0"/>
        <v>23</v>
      </c>
      <c r="B28" s="118" t="s">
        <v>299</v>
      </c>
      <c r="C28" s="119">
        <v>1.05</v>
      </c>
      <c r="D28" s="119">
        <v>1.05</v>
      </c>
      <c r="E28" s="120"/>
      <c r="F28" s="98"/>
      <c r="G28" s="98"/>
    </row>
    <row r="29" s="97" customFormat="1" ht="24.95" customHeight="1" spans="1:7">
      <c r="A29" s="117">
        <f t="shared" si="0"/>
        <v>24</v>
      </c>
      <c r="B29" s="118" t="s">
        <v>300</v>
      </c>
      <c r="C29" s="119"/>
      <c r="D29" s="119"/>
      <c r="E29" s="120"/>
      <c r="F29" s="98"/>
      <c r="G29" s="98"/>
    </row>
    <row r="30" s="97" customFormat="1" ht="24.95" customHeight="1" spans="1:7">
      <c r="A30" s="117">
        <f t="shared" si="0"/>
        <v>25</v>
      </c>
      <c r="B30" s="118" t="s">
        <v>301</v>
      </c>
      <c r="C30" s="119"/>
      <c r="D30" s="119"/>
      <c r="E30" s="120"/>
      <c r="F30" s="98"/>
      <c r="G30" s="98"/>
    </row>
    <row r="31" s="97" customFormat="1" customHeight="1" spans="1:7">
      <c r="A31" s="121"/>
      <c r="B31" s="121"/>
      <c r="C31" s="121"/>
      <c r="D31" s="121"/>
      <c r="E31" s="121"/>
      <c r="F31" s="101"/>
      <c r="G31" s="98"/>
    </row>
    <row r="32" s="97" customFormat="1" ht="27.75" customHeight="1" spans="1:7">
      <c r="A32" s="122"/>
      <c r="B32" s="101"/>
      <c r="C32" s="101"/>
      <c r="D32" s="101"/>
      <c r="E32" s="101"/>
      <c r="F32" s="101"/>
      <c r="G32" s="98"/>
    </row>
    <row r="33" s="97" customFormat="1" customHeight="1" spans="1:7">
      <c r="A33" s="98"/>
      <c r="B33" s="98"/>
      <c r="C33" s="98"/>
      <c r="D33" s="98"/>
      <c r="E33" s="98"/>
      <c r="F33" s="98"/>
      <c r="G33" s="98"/>
    </row>
    <row r="34" s="97" customFormat="1" customHeight="1" spans="1:7">
      <c r="A34" s="101"/>
      <c r="B34" s="101"/>
      <c r="C34" s="101"/>
      <c r="D34" s="101"/>
      <c r="E34" s="101"/>
      <c r="F34" s="101"/>
      <c r="G34" s="101"/>
    </row>
    <row r="35" s="97" customFormat="1" customHeight="1" spans="1:7">
      <c r="A35" s="101"/>
      <c r="B35" s="101"/>
      <c r="C35" s="101"/>
      <c r="D35" s="101"/>
      <c r="E35" s="101"/>
      <c r="F35" s="101"/>
      <c r="G35" s="101"/>
    </row>
  </sheetData>
  <mergeCells count="1">
    <mergeCell ref="A2:E2"/>
  </mergeCells>
  <hyperlinks>
    <hyperlink ref="A1" location="目录!A1" display="返回目录"/>
  </hyperlinks>
  <pageMargins left="0.751388888888889" right="0.751388888888889" top="1" bottom="1" header="0.511805555555556" footer="0.511805555555556"/>
  <pageSetup paperSize="9" scale="93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selection activeCell="A20" sqref="A20"/>
    </sheetView>
  </sheetViews>
  <sheetFormatPr defaultColWidth="9" defaultRowHeight="12.75" customHeight="1" outlineLevelRow="7"/>
  <cols>
    <col min="1" max="1" width="60.7166666666667" style="98" customWidth="1"/>
    <col min="2" max="2" width="22.1416666666667" style="98" customWidth="1"/>
    <col min="3" max="3" width="2.85833333333333" style="98" customWidth="1"/>
    <col min="4" max="14" width="9.14166666666667" style="98"/>
    <col min="15" max="16384" width="9.14166666666667" style="97"/>
  </cols>
  <sheetData>
    <row r="1" customHeight="1" spans="1:1">
      <c r="A1" s="99" t="s">
        <v>88</v>
      </c>
    </row>
    <row r="2" s="97" customFormat="1" ht="32.25" customHeight="1" spans="1:14">
      <c r="A2" s="100" t="s">
        <v>20</v>
      </c>
      <c r="B2" s="100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="97" customFormat="1" ht="15" customHeight="1" spans="1:14">
      <c r="A3" s="101"/>
      <c r="B3" s="102" t="s">
        <v>29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="97" customFormat="1" ht="15" customHeight="1" spans="1:14">
      <c r="A4" s="103" t="s">
        <v>302</v>
      </c>
      <c r="B4" s="104" t="s">
        <v>33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="97" customFormat="1" ht="15" customHeight="1" spans="1:14">
      <c r="A5" s="105"/>
      <c r="B5" s="106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</row>
    <row r="6" s="97" customFormat="1" ht="26.25" customHeight="1" spans="1:14">
      <c r="A6" s="107"/>
      <c r="B6" s="108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="97" customFormat="1" ht="13.5" customHeight="1" spans="1:14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="97" customFormat="1" ht="18.75" customHeight="1" spans="1:14">
      <c r="A8" s="109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</row>
  </sheetData>
  <mergeCells count="3">
    <mergeCell ref="A2:B2"/>
    <mergeCell ref="A4:A5"/>
    <mergeCell ref="B4:B5"/>
  </mergeCells>
  <hyperlinks>
    <hyperlink ref="A1" location="目录!A1" display="返回目录"/>
  </hyperlink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opLeftCell="A46" workbookViewId="0">
      <selection activeCell="B25" sqref="B25:G25"/>
    </sheetView>
  </sheetViews>
  <sheetFormatPr defaultColWidth="9" defaultRowHeight="13.5" outlineLevelCol="6"/>
  <cols>
    <col min="1" max="1" width="9" style="21" customWidth="1"/>
    <col min="2" max="2" width="11.5" style="21" customWidth="1"/>
    <col min="3" max="3" width="10.5" style="21" customWidth="1"/>
    <col min="4" max="4" width="11.5" style="21" customWidth="1"/>
    <col min="5" max="5" width="10.5" style="21" customWidth="1"/>
    <col min="6" max="6" width="15.25" style="21" customWidth="1"/>
    <col min="7" max="7" width="18.775" style="21" customWidth="1"/>
    <col min="8" max="256" width="9" style="21" customWidth="1"/>
    <col min="257" max="16384" width="9" style="21"/>
  </cols>
  <sheetData>
    <row r="1" spans="1:1">
      <c r="A1" s="65" t="s">
        <v>88</v>
      </c>
    </row>
    <row r="2" s="21" customFormat="1" ht="29.25" customHeight="1" spans="1:7">
      <c r="A2" s="66" t="s">
        <v>22</v>
      </c>
      <c r="B2" s="66"/>
      <c r="C2" s="66"/>
      <c r="D2" s="66"/>
      <c r="E2" s="66"/>
      <c r="F2" s="66"/>
      <c r="G2" s="66"/>
    </row>
    <row r="3" s="21" customFormat="1" ht="23.25" customHeight="1" spans="1:7">
      <c r="A3" s="67" t="s">
        <v>303</v>
      </c>
      <c r="B3" s="67"/>
      <c r="C3" s="68"/>
      <c r="D3" s="68"/>
      <c r="E3" s="68" t="s">
        <v>304</v>
      </c>
      <c r="F3" s="68"/>
      <c r="G3" s="68"/>
    </row>
    <row r="4" s="21" customFormat="1" ht="25" customHeight="1" spans="1:7">
      <c r="A4" s="53" t="s">
        <v>305</v>
      </c>
      <c r="B4" s="5" t="s">
        <v>191</v>
      </c>
      <c r="C4" s="47" t="s">
        <v>306</v>
      </c>
      <c r="D4" s="47"/>
      <c r="E4" s="47"/>
      <c r="F4" s="50" t="s">
        <v>307</v>
      </c>
      <c r="G4" s="69" t="s">
        <v>308</v>
      </c>
    </row>
    <row r="5" s="21" customFormat="1" ht="15" customHeight="1" spans="1:7">
      <c r="A5" s="53"/>
      <c r="B5" s="5" t="s">
        <v>309</v>
      </c>
      <c r="C5" s="50" t="s">
        <v>310</v>
      </c>
      <c r="D5" s="50"/>
      <c r="E5" s="50"/>
      <c r="F5" s="50" t="s">
        <v>311</v>
      </c>
      <c r="G5" s="50">
        <v>737100</v>
      </c>
    </row>
    <row r="6" s="21" customFormat="1" ht="15" customHeight="1" spans="1:7">
      <c r="A6" s="53"/>
      <c r="B6" s="5" t="s">
        <v>312</v>
      </c>
      <c r="C6" s="50" t="s">
        <v>313</v>
      </c>
      <c r="D6" s="50" t="s">
        <v>314</v>
      </c>
      <c r="E6" s="50" t="s">
        <v>315</v>
      </c>
      <c r="F6" s="50" t="s">
        <v>316</v>
      </c>
      <c r="G6" s="50" t="s">
        <v>317</v>
      </c>
    </row>
    <row r="7" s="21" customFormat="1" ht="15" customHeight="1" spans="1:7">
      <c r="A7" s="53"/>
      <c r="B7" s="5" t="s">
        <v>318</v>
      </c>
      <c r="C7" s="47" t="s">
        <v>319</v>
      </c>
      <c r="D7" s="47" t="s">
        <v>320</v>
      </c>
      <c r="E7" s="50" t="s">
        <v>321</v>
      </c>
      <c r="F7" s="47" t="s">
        <v>322</v>
      </c>
      <c r="G7" s="47" t="s">
        <v>323</v>
      </c>
    </row>
    <row r="8" s="21" customFormat="1" ht="15" customHeight="1" spans="1:7">
      <c r="A8" s="53"/>
      <c r="B8" s="5"/>
      <c r="C8" s="47">
        <v>6</v>
      </c>
      <c r="D8" s="47">
        <v>5</v>
      </c>
      <c r="E8" s="50"/>
      <c r="F8" s="47">
        <v>6</v>
      </c>
      <c r="G8" s="47">
        <v>5</v>
      </c>
    </row>
    <row r="9" s="21" customFormat="1" ht="15" customHeight="1" spans="1:7">
      <c r="A9" s="53"/>
      <c r="B9" s="5"/>
      <c r="C9" s="47" t="s">
        <v>324</v>
      </c>
      <c r="D9" s="47" t="s">
        <v>325</v>
      </c>
      <c r="E9" s="50"/>
      <c r="F9" s="47" t="s">
        <v>326</v>
      </c>
      <c r="G9" s="47" t="s">
        <v>327</v>
      </c>
    </row>
    <row r="10" s="21" customFormat="1" ht="15" customHeight="1" spans="1:7">
      <c r="A10" s="53"/>
      <c r="B10" s="5"/>
      <c r="C10" s="47"/>
      <c r="D10" s="47"/>
      <c r="E10" s="50"/>
      <c r="F10" s="47"/>
      <c r="G10" s="47">
        <v>1</v>
      </c>
    </row>
    <row r="11" s="21" customFormat="1" ht="15" customHeight="1" spans="1:7">
      <c r="A11" s="53"/>
      <c r="B11" s="5"/>
      <c r="C11" s="70" t="s">
        <v>328</v>
      </c>
      <c r="D11" s="71"/>
      <c r="E11" s="50"/>
      <c r="F11" s="47" t="s">
        <v>329</v>
      </c>
      <c r="G11" s="47" t="s">
        <v>328</v>
      </c>
    </row>
    <row r="12" s="21" customFormat="1" ht="15" customHeight="1" spans="1:7">
      <c r="A12" s="53"/>
      <c r="B12" s="5"/>
      <c r="C12" s="70">
        <v>11</v>
      </c>
      <c r="D12" s="71"/>
      <c r="E12" s="50"/>
      <c r="F12" s="47">
        <v>1</v>
      </c>
      <c r="G12" s="47">
        <v>13</v>
      </c>
    </row>
    <row r="13" s="21" customFormat="1" ht="80" customHeight="1" spans="1:7">
      <c r="A13" s="53"/>
      <c r="B13" s="5" t="s">
        <v>330</v>
      </c>
      <c r="C13" s="47" t="s">
        <v>331</v>
      </c>
      <c r="D13" s="47"/>
      <c r="E13" s="47"/>
      <c r="F13" s="47"/>
      <c r="G13" s="47"/>
    </row>
    <row r="14" s="21" customFormat="1" ht="15" customHeight="1" spans="1:7">
      <c r="A14" s="53" t="s">
        <v>332</v>
      </c>
      <c r="B14" s="53" t="s">
        <v>333</v>
      </c>
      <c r="C14" s="53"/>
      <c r="D14" s="47" t="s">
        <v>334</v>
      </c>
      <c r="E14" s="47"/>
      <c r="F14" s="47" t="s">
        <v>335</v>
      </c>
      <c r="G14" s="47"/>
    </row>
    <row r="15" s="21" customFormat="1" ht="15" customHeight="1" spans="1:7">
      <c r="A15" s="53"/>
      <c r="B15" s="72" t="s">
        <v>336</v>
      </c>
      <c r="C15" s="47">
        <v>151.52</v>
      </c>
      <c r="D15" s="47" t="s">
        <v>96</v>
      </c>
      <c r="E15" s="47">
        <v>149.52</v>
      </c>
      <c r="F15" s="47" t="s">
        <v>96</v>
      </c>
      <c r="G15" s="47">
        <v>157.89</v>
      </c>
    </row>
    <row r="16" s="21" customFormat="1" ht="15" customHeight="1" spans="1:7">
      <c r="A16" s="53"/>
      <c r="B16" s="72" t="s">
        <v>337</v>
      </c>
      <c r="C16" s="47"/>
      <c r="D16" s="47" t="s">
        <v>97</v>
      </c>
      <c r="E16" s="47">
        <v>2</v>
      </c>
      <c r="F16" s="47" t="s">
        <v>97</v>
      </c>
      <c r="G16" s="47">
        <v>8.49</v>
      </c>
    </row>
    <row r="17" s="64" customFormat="1" ht="15" customHeight="1" spans="1:7">
      <c r="A17" s="73" t="s">
        <v>338</v>
      </c>
      <c r="B17" s="73" t="s">
        <v>339</v>
      </c>
      <c r="C17" s="73"/>
      <c r="D17" s="73"/>
      <c r="E17" s="73" t="s">
        <v>340</v>
      </c>
      <c r="F17" s="73"/>
      <c r="G17" s="73"/>
    </row>
    <row r="18" s="64" customFormat="1" ht="15" customHeight="1" spans="1:7">
      <c r="A18" s="73"/>
      <c r="B18" s="73"/>
      <c r="C18" s="73"/>
      <c r="D18" s="73"/>
      <c r="E18" s="73" t="s">
        <v>341</v>
      </c>
      <c r="F18" s="73" t="s">
        <v>336</v>
      </c>
      <c r="G18" s="73" t="s">
        <v>342</v>
      </c>
    </row>
    <row r="19" s="64" customFormat="1" ht="15" customHeight="1" spans="1:7">
      <c r="A19" s="73"/>
      <c r="B19" s="73" t="s">
        <v>343</v>
      </c>
      <c r="C19" s="73"/>
      <c r="D19" s="73" t="s">
        <v>224</v>
      </c>
      <c r="E19" s="74">
        <v>136.94</v>
      </c>
      <c r="F19" s="74">
        <v>136.94</v>
      </c>
      <c r="G19" s="74"/>
    </row>
    <row r="20" s="64" customFormat="1" ht="15" customHeight="1" spans="1:7">
      <c r="A20" s="73"/>
      <c r="B20" s="73" t="s">
        <v>344</v>
      </c>
      <c r="C20" s="73"/>
      <c r="D20" s="73" t="s">
        <v>225</v>
      </c>
      <c r="E20" s="74">
        <v>12.58</v>
      </c>
      <c r="F20" s="74">
        <v>12.58</v>
      </c>
      <c r="G20" s="74"/>
    </row>
    <row r="21" s="64" customFormat="1" ht="33" customHeight="1" spans="1:7">
      <c r="A21" s="73"/>
      <c r="B21" s="73" t="s">
        <v>345</v>
      </c>
      <c r="C21" s="73"/>
      <c r="D21" s="73" t="s">
        <v>346</v>
      </c>
      <c r="E21" s="74">
        <v>2</v>
      </c>
      <c r="F21" s="74">
        <v>2</v>
      </c>
      <c r="G21" s="74"/>
    </row>
    <row r="22" s="64" customFormat="1" ht="15" customHeight="1" spans="1:7">
      <c r="A22" s="73"/>
      <c r="B22" s="73" t="s">
        <v>347</v>
      </c>
      <c r="C22" s="73"/>
      <c r="D22" s="73"/>
      <c r="E22" s="74"/>
      <c r="F22" s="74"/>
      <c r="G22" s="74"/>
    </row>
    <row r="23" s="64" customFormat="1" ht="15" customHeight="1" spans="1:7">
      <c r="A23" s="73"/>
      <c r="B23" s="73"/>
      <c r="C23" s="73"/>
      <c r="D23" s="73"/>
      <c r="E23" s="74"/>
      <c r="F23" s="74"/>
      <c r="G23" s="74"/>
    </row>
    <row r="24" s="64" customFormat="1" ht="15" customHeight="1" spans="1:7">
      <c r="A24" s="73"/>
      <c r="B24" s="73" t="s">
        <v>348</v>
      </c>
      <c r="C24" s="73"/>
      <c r="D24" s="73"/>
      <c r="E24" s="74">
        <f>SUM(E19:E23)</f>
        <v>151.52</v>
      </c>
      <c r="F24" s="74">
        <f>SUM(F19:F23)</f>
        <v>151.52</v>
      </c>
      <c r="G24" s="74"/>
    </row>
    <row r="25" s="64" customFormat="1" ht="15" customHeight="1" spans="1:7">
      <c r="A25" s="73" t="s">
        <v>349</v>
      </c>
      <c r="B25" s="75" t="s">
        <v>350</v>
      </c>
      <c r="C25" s="75"/>
      <c r="D25" s="75"/>
      <c r="E25" s="75"/>
      <c r="F25" s="75"/>
      <c r="G25" s="75"/>
    </row>
    <row r="26" s="64" customFormat="1" ht="15" customHeight="1" spans="1:7">
      <c r="A26" s="76" t="s">
        <v>351</v>
      </c>
      <c r="B26" s="77" t="s">
        <v>352</v>
      </c>
      <c r="C26" s="73" t="s">
        <v>353</v>
      </c>
      <c r="D26" s="73" t="s">
        <v>354</v>
      </c>
      <c r="E26" s="73"/>
      <c r="F26" s="73" t="s">
        <v>355</v>
      </c>
      <c r="G26" s="73" t="s">
        <v>356</v>
      </c>
    </row>
    <row r="27" s="64" customFormat="1" ht="15" customHeight="1" spans="1:7">
      <c r="A27" s="78"/>
      <c r="B27" s="79" t="s">
        <v>357</v>
      </c>
      <c r="C27" s="76" t="s">
        <v>358</v>
      </c>
      <c r="D27" s="80" t="s">
        <v>359</v>
      </c>
      <c r="E27" s="80"/>
      <c r="F27" s="81" t="s">
        <v>360</v>
      </c>
      <c r="G27" s="82">
        <v>1</v>
      </c>
    </row>
    <row r="28" s="64" customFormat="1" ht="15" customHeight="1" spans="1:7">
      <c r="A28" s="78"/>
      <c r="B28" s="83"/>
      <c r="C28" s="78"/>
      <c r="D28" s="80" t="s">
        <v>361</v>
      </c>
      <c r="E28" s="80"/>
      <c r="F28" s="81" t="s">
        <v>360</v>
      </c>
      <c r="G28" s="82">
        <v>1</v>
      </c>
    </row>
    <row r="29" s="64" customFormat="1" ht="15" customHeight="1" spans="1:7">
      <c r="A29" s="78"/>
      <c r="B29" s="83"/>
      <c r="C29" s="78"/>
      <c r="D29" s="80" t="s">
        <v>362</v>
      </c>
      <c r="E29" s="80"/>
      <c r="F29" s="81" t="s">
        <v>363</v>
      </c>
      <c r="G29" s="82">
        <v>1</v>
      </c>
    </row>
    <row r="30" s="64" customFormat="1" ht="15" customHeight="1" spans="1:7">
      <c r="A30" s="78"/>
      <c r="B30" s="83"/>
      <c r="C30" s="78"/>
      <c r="D30" s="84" t="s">
        <v>364</v>
      </c>
      <c r="E30" s="85"/>
      <c r="F30" s="81" t="s">
        <v>365</v>
      </c>
      <c r="G30" s="82">
        <v>1</v>
      </c>
    </row>
    <row r="31" s="64" customFormat="1" ht="15" customHeight="1" spans="1:7">
      <c r="A31" s="78"/>
      <c r="B31" s="83"/>
      <c r="C31" s="76" t="s">
        <v>366</v>
      </c>
      <c r="D31" s="86" t="s">
        <v>367</v>
      </c>
      <c r="E31" s="87"/>
      <c r="F31" s="81" t="s">
        <v>368</v>
      </c>
      <c r="G31" s="82">
        <v>1</v>
      </c>
    </row>
    <row r="32" s="64" customFormat="1" ht="15" customHeight="1" spans="1:7">
      <c r="A32" s="78"/>
      <c r="B32" s="83"/>
      <c r="C32" s="78"/>
      <c r="D32" s="80" t="s">
        <v>369</v>
      </c>
      <c r="E32" s="80"/>
      <c r="F32" s="81" t="s">
        <v>370</v>
      </c>
      <c r="G32" s="82">
        <v>1</v>
      </c>
    </row>
    <row r="33" s="64" customFormat="1" ht="15" customHeight="1" spans="1:7">
      <c r="A33" s="78"/>
      <c r="B33" s="83"/>
      <c r="C33" s="76" t="s">
        <v>371</v>
      </c>
      <c r="D33" s="80" t="s">
        <v>372</v>
      </c>
      <c r="E33" s="80"/>
      <c r="F33" s="81" t="s">
        <v>373</v>
      </c>
      <c r="G33" s="82">
        <v>1</v>
      </c>
    </row>
    <row r="34" s="64" customFormat="1" ht="15" customHeight="1" spans="1:7">
      <c r="A34" s="78"/>
      <c r="B34" s="83"/>
      <c r="C34" s="76" t="s">
        <v>374</v>
      </c>
      <c r="D34" s="74" t="s">
        <v>375</v>
      </c>
      <c r="E34" s="74"/>
      <c r="F34" s="81" t="s">
        <v>376</v>
      </c>
      <c r="G34" s="82">
        <v>1</v>
      </c>
    </row>
    <row r="35" s="64" customFormat="1" ht="15" customHeight="1" spans="1:7">
      <c r="A35" s="78"/>
      <c r="B35" s="83"/>
      <c r="C35" s="74" t="s">
        <v>377</v>
      </c>
      <c r="D35" s="80" t="s">
        <v>378</v>
      </c>
      <c r="E35" s="80"/>
      <c r="F35" s="81" t="s">
        <v>379</v>
      </c>
      <c r="G35" s="82">
        <v>1</v>
      </c>
    </row>
    <row r="36" s="64" customFormat="1" ht="15" customHeight="1" spans="1:7">
      <c r="A36" s="78"/>
      <c r="B36" s="83"/>
      <c r="C36" s="88" t="s">
        <v>380</v>
      </c>
      <c r="D36" s="84" t="s">
        <v>381</v>
      </c>
      <c r="E36" s="85"/>
      <c r="F36" s="81" t="s">
        <v>382</v>
      </c>
      <c r="G36" s="82">
        <v>1</v>
      </c>
    </row>
    <row r="37" s="64" customFormat="1" ht="18" customHeight="1" spans="1:7">
      <c r="A37" s="78"/>
      <c r="B37" s="76" t="s">
        <v>383</v>
      </c>
      <c r="C37" s="73" t="s">
        <v>384</v>
      </c>
      <c r="D37" s="80" t="s">
        <v>385</v>
      </c>
      <c r="E37" s="80"/>
      <c r="F37" s="81" t="s">
        <v>386</v>
      </c>
      <c r="G37" s="82">
        <v>1</v>
      </c>
    </row>
    <row r="38" s="64" customFormat="1" ht="19" customHeight="1" spans="1:7">
      <c r="A38" s="78"/>
      <c r="B38" s="78"/>
      <c r="C38" s="73"/>
      <c r="D38" s="80" t="s">
        <v>387</v>
      </c>
      <c r="E38" s="80"/>
      <c r="F38" s="81" t="s">
        <v>388</v>
      </c>
      <c r="G38" s="82">
        <v>1</v>
      </c>
    </row>
    <row r="39" s="64" customFormat="1" ht="19" customHeight="1" spans="1:7">
      <c r="A39" s="78"/>
      <c r="B39" s="78"/>
      <c r="C39" s="73"/>
      <c r="D39" s="80" t="s">
        <v>389</v>
      </c>
      <c r="E39" s="80"/>
      <c r="F39" s="81" t="s">
        <v>390</v>
      </c>
      <c r="G39" s="82">
        <v>1</v>
      </c>
    </row>
    <row r="40" s="64" customFormat="1" ht="19" customHeight="1" spans="1:7">
      <c r="A40" s="78"/>
      <c r="B40" s="78"/>
      <c r="C40" s="73"/>
      <c r="D40" s="80" t="s">
        <v>391</v>
      </c>
      <c r="E40" s="80"/>
      <c r="F40" s="81" t="s">
        <v>392</v>
      </c>
      <c r="G40" s="82">
        <v>1</v>
      </c>
    </row>
    <row r="41" s="64" customFormat="1" ht="31" customHeight="1" spans="1:7">
      <c r="A41" s="76" t="s">
        <v>351</v>
      </c>
      <c r="B41" s="76" t="s">
        <v>383</v>
      </c>
      <c r="C41" s="76" t="s">
        <v>393</v>
      </c>
      <c r="D41" s="80" t="s">
        <v>394</v>
      </c>
      <c r="E41" s="80"/>
      <c r="F41" s="81" t="s">
        <v>395</v>
      </c>
      <c r="G41" s="82">
        <v>1</v>
      </c>
    </row>
    <row r="42" s="64" customFormat="1" ht="31" customHeight="1" spans="1:7">
      <c r="A42" s="78"/>
      <c r="B42" s="78"/>
      <c r="C42" s="78"/>
      <c r="D42" s="80" t="s">
        <v>396</v>
      </c>
      <c r="E42" s="80"/>
      <c r="F42" s="81" t="s">
        <v>395</v>
      </c>
      <c r="G42" s="82">
        <v>1</v>
      </c>
    </row>
    <row r="43" s="64" customFormat="1" ht="31" customHeight="1" spans="1:7">
      <c r="A43" s="78"/>
      <c r="B43" s="78"/>
      <c r="C43" s="78"/>
      <c r="D43" s="80" t="s">
        <v>397</v>
      </c>
      <c r="E43" s="80"/>
      <c r="F43" s="81" t="s">
        <v>398</v>
      </c>
      <c r="G43" s="82">
        <v>1</v>
      </c>
    </row>
    <row r="44" s="64" customFormat="1" ht="31" customHeight="1" spans="1:7">
      <c r="A44" s="78"/>
      <c r="B44" s="78"/>
      <c r="C44" s="89" t="s">
        <v>399</v>
      </c>
      <c r="D44" s="90" t="s">
        <v>399</v>
      </c>
      <c r="E44" s="90"/>
      <c r="F44" s="81" t="s">
        <v>400</v>
      </c>
      <c r="G44" s="82">
        <v>1</v>
      </c>
    </row>
    <row r="45" s="64" customFormat="1" ht="31" customHeight="1" spans="1:7">
      <c r="A45" s="78"/>
      <c r="B45" s="78"/>
      <c r="C45" s="73" t="s">
        <v>401</v>
      </c>
      <c r="D45" s="80" t="s">
        <v>402</v>
      </c>
      <c r="E45" s="80"/>
      <c r="F45" s="81" t="s">
        <v>403</v>
      </c>
      <c r="G45" s="81">
        <v>0</v>
      </c>
    </row>
    <row r="46" s="64" customFormat="1" ht="31" customHeight="1" spans="1:7">
      <c r="A46" s="78"/>
      <c r="B46" s="91"/>
      <c r="C46" s="73"/>
      <c r="D46" s="80" t="s">
        <v>404</v>
      </c>
      <c r="E46" s="80"/>
      <c r="F46" s="81" t="s">
        <v>405</v>
      </c>
      <c r="G46" s="81">
        <v>0</v>
      </c>
    </row>
    <row r="47" s="64" customFormat="1" ht="31" customHeight="1" spans="1:7">
      <c r="A47" s="78"/>
      <c r="B47" s="78" t="s">
        <v>406</v>
      </c>
      <c r="C47" s="92" t="s">
        <v>407</v>
      </c>
      <c r="D47" s="93" t="s">
        <v>408</v>
      </c>
      <c r="E47" s="94"/>
      <c r="F47" s="81" t="s">
        <v>409</v>
      </c>
      <c r="G47" s="82">
        <v>1</v>
      </c>
    </row>
    <row r="48" s="64" customFormat="1" ht="31" customHeight="1" spans="1:7">
      <c r="A48" s="78"/>
      <c r="B48" s="78"/>
      <c r="C48" s="89" t="s">
        <v>410</v>
      </c>
      <c r="D48" s="86" t="s">
        <v>411</v>
      </c>
      <c r="E48" s="87"/>
      <c r="F48" s="81" t="s">
        <v>412</v>
      </c>
      <c r="G48" s="82">
        <v>1</v>
      </c>
    </row>
    <row r="49" s="64" customFormat="1" ht="31" customHeight="1" spans="1:7">
      <c r="A49" s="78"/>
      <c r="B49" s="78"/>
      <c r="C49" s="89" t="s">
        <v>413</v>
      </c>
      <c r="D49" s="89" t="s">
        <v>414</v>
      </c>
      <c r="E49" s="89"/>
      <c r="F49" s="81" t="s">
        <v>415</v>
      </c>
      <c r="G49" s="82">
        <v>1</v>
      </c>
    </row>
    <row r="50" s="64" customFormat="1" ht="31" customHeight="1" spans="1:7">
      <c r="A50" s="78"/>
      <c r="B50" s="78"/>
      <c r="C50" s="89" t="s">
        <v>416</v>
      </c>
      <c r="D50" s="89" t="s">
        <v>417</v>
      </c>
      <c r="E50" s="89"/>
      <c r="F50" s="81" t="s">
        <v>418</v>
      </c>
      <c r="G50" s="82">
        <v>1</v>
      </c>
    </row>
    <row r="51" s="64" customFormat="1" ht="31" customHeight="1" spans="1:7">
      <c r="A51" s="91"/>
      <c r="B51" s="91"/>
      <c r="C51" s="89" t="s">
        <v>419</v>
      </c>
      <c r="D51" s="89" t="s">
        <v>420</v>
      </c>
      <c r="E51" s="89"/>
      <c r="F51" s="81" t="s">
        <v>421</v>
      </c>
      <c r="G51" s="82">
        <v>1</v>
      </c>
    </row>
    <row r="52" s="21" customFormat="1" ht="120" customHeight="1" spans="1:7">
      <c r="A52" s="95" t="s">
        <v>422</v>
      </c>
      <c r="B52" s="95"/>
      <c r="C52" s="73" t="s">
        <v>423</v>
      </c>
      <c r="D52" s="73"/>
      <c r="E52" s="73"/>
      <c r="F52" s="73"/>
      <c r="G52" s="73"/>
    </row>
    <row r="53" s="21" customFormat="1" ht="155" customHeight="1" spans="1:7">
      <c r="A53" s="95" t="s">
        <v>424</v>
      </c>
      <c r="B53" s="95"/>
      <c r="C53" s="96" t="s">
        <v>425</v>
      </c>
      <c r="D53" s="96"/>
      <c r="E53" s="96"/>
      <c r="F53" s="96"/>
      <c r="G53" s="96"/>
    </row>
    <row r="54" s="21" customFormat="1" ht="33" customHeight="1"/>
  </sheetData>
  <mergeCells count="66">
    <mergeCell ref="A2:G2"/>
    <mergeCell ref="A3:B3"/>
    <mergeCell ref="C4:E4"/>
    <mergeCell ref="C5:E5"/>
    <mergeCell ref="C11:D11"/>
    <mergeCell ref="C12:D12"/>
    <mergeCell ref="C13:G13"/>
    <mergeCell ref="B14:C14"/>
    <mergeCell ref="D14:E14"/>
    <mergeCell ref="F14:G14"/>
    <mergeCell ref="E17:G17"/>
    <mergeCell ref="B19:C19"/>
    <mergeCell ref="B20:C20"/>
    <mergeCell ref="B21:C21"/>
    <mergeCell ref="B22:C22"/>
    <mergeCell ref="B23:C23"/>
    <mergeCell ref="B24:D24"/>
    <mergeCell ref="B25:G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A52:B52"/>
    <mergeCell ref="C52:G52"/>
    <mergeCell ref="A53:B53"/>
    <mergeCell ref="C53:G53"/>
    <mergeCell ref="A4:A13"/>
    <mergeCell ref="A14:A16"/>
    <mergeCell ref="A17:A24"/>
    <mergeCell ref="A26:A40"/>
    <mergeCell ref="A41:A51"/>
    <mergeCell ref="B7:B12"/>
    <mergeCell ref="B27:B36"/>
    <mergeCell ref="B37:B40"/>
    <mergeCell ref="B41:B46"/>
    <mergeCell ref="B47:B51"/>
    <mergeCell ref="C27:C30"/>
    <mergeCell ref="C31:C32"/>
    <mergeCell ref="C37:C40"/>
    <mergeCell ref="C41:C43"/>
    <mergeCell ref="C45:C46"/>
    <mergeCell ref="D17:D18"/>
    <mergeCell ref="E7:E12"/>
    <mergeCell ref="B17:C18"/>
  </mergeCells>
  <hyperlinks>
    <hyperlink ref="A1" location="目录!A1" display="返回目录"/>
  </hyperlink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opLeftCell="A13" workbookViewId="0">
      <selection activeCell="G19" sqref="G19"/>
    </sheetView>
  </sheetViews>
  <sheetFormatPr defaultColWidth="10" defaultRowHeight="14.25" outlineLevelCol="5"/>
  <cols>
    <col min="1" max="1" width="10" style="45" customWidth="1"/>
    <col min="2" max="2" width="10" style="44" customWidth="1"/>
    <col min="3" max="3" width="18.4666666666667" style="44" customWidth="1"/>
    <col min="4" max="4" width="24.6666666666667" style="43" customWidth="1"/>
    <col min="5" max="5" width="10.275" style="43" customWidth="1"/>
    <col min="6" max="6" width="13.8833333333333" style="43" customWidth="1"/>
    <col min="7" max="256" width="10" style="43" customWidth="1"/>
    <col min="257" max="16384" width="10" style="43"/>
  </cols>
  <sheetData>
    <row r="1" ht="13.5" spans="1:1">
      <c r="A1" s="46" t="s">
        <v>88</v>
      </c>
    </row>
    <row r="2" s="43" customFormat="1" ht="32.25" customHeight="1" spans="1:6">
      <c r="A2" s="26" t="s">
        <v>24</v>
      </c>
      <c r="B2" s="26"/>
      <c r="C2" s="26"/>
      <c r="D2" s="26"/>
      <c r="E2" s="26"/>
      <c r="F2" s="26"/>
    </row>
    <row r="3" s="43" customFormat="1" ht="21.75" customHeight="1" spans="1:6">
      <c r="A3" s="45" t="s">
        <v>304</v>
      </c>
      <c r="B3" s="45"/>
      <c r="C3" s="45"/>
      <c r="D3" s="45"/>
      <c r="E3" s="45"/>
      <c r="F3" s="45"/>
    </row>
    <row r="4" s="43" customFormat="1" ht="39" customHeight="1" spans="1:6">
      <c r="A4" s="47" t="s">
        <v>426</v>
      </c>
      <c r="B4" s="48" t="s">
        <v>196</v>
      </c>
      <c r="C4" s="48"/>
      <c r="D4" s="48"/>
      <c r="E4" s="47" t="s">
        <v>427</v>
      </c>
      <c r="F4" s="49" t="s">
        <v>315</v>
      </c>
    </row>
    <row r="5" s="43" customFormat="1" ht="63" customHeight="1" spans="1:6">
      <c r="A5" s="50" t="s">
        <v>428</v>
      </c>
      <c r="B5" s="50" t="s">
        <v>429</v>
      </c>
      <c r="C5" s="50"/>
      <c r="D5" s="50"/>
      <c r="E5" s="47" t="s">
        <v>430</v>
      </c>
      <c r="F5" s="50">
        <v>2</v>
      </c>
    </row>
    <row r="6" s="43" customFormat="1" ht="99" customHeight="1" spans="1:6">
      <c r="A6" s="47" t="s">
        <v>431</v>
      </c>
      <c r="B6" s="51" t="s">
        <v>432</v>
      </c>
      <c r="C6" s="48"/>
      <c r="D6" s="48"/>
      <c r="E6" s="48"/>
      <c r="F6" s="52"/>
    </row>
    <row r="7" s="44" customFormat="1" ht="30" customHeight="1" spans="1:6">
      <c r="A7" s="53" t="s">
        <v>433</v>
      </c>
      <c r="B7" s="53" t="s">
        <v>434</v>
      </c>
      <c r="C7" s="53" t="s">
        <v>435</v>
      </c>
      <c r="D7" s="53" t="s">
        <v>436</v>
      </c>
      <c r="E7" s="53" t="s">
        <v>437</v>
      </c>
      <c r="F7" s="53" t="s">
        <v>438</v>
      </c>
    </row>
    <row r="8" s="43" customFormat="1" ht="35" customHeight="1" spans="1:6">
      <c r="A8" s="53"/>
      <c r="B8" s="53" t="s">
        <v>439</v>
      </c>
      <c r="C8" s="53" t="s">
        <v>440</v>
      </c>
      <c r="D8" s="54" t="s">
        <v>441</v>
      </c>
      <c r="E8" s="55" t="s">
        <v>442</v>
      </c>
      <c r="F8" s="55"/>
    </row>
    <row r="9" s="43" customFormat="1" ht="35" customHeight="1" spans="1:6">
      <c r="A9" s="53"/>
      <c r="B9" s="53"/>
      <c r="C9" s="53" t="s">
        <v>443</v>
      </c>
      <c r="D9" s="56" t="s">
        <v>444</v>
      </c>
      <c r="E9" s="57">
        <v>1</v>
      </c>
      <c r="F9" s="55"/>
    </row>
    <row r="10" s="43" customFormat="1" ht="35" customHeight="1" spans="1:6">
      <c r="A10" s="53"/>
      <c r="B10" s="53"/>
      <c r="C10" s="53" t="s">
        <v>445</v>
      </c>
      <c r="D10" s="54" t="s">
        <v>446</v>
      </c>
      <c r="E10" s="55" t="s">
        <v>447</v>
      </c>
      <c r="F10" s="55"/>
    </row>
    <row r="11" s="43" customFormat="1" ht="35" customHeight="1" spans="1:6">
      <c r="A11" s="53"/>
      <c r="B11" s="53" t="s">
        <v>448</v>
      </c>
      <c r="C11" s="53" t="s">
        <v>449</v>
      </c>
      <c r="D11" s="54" t="s">
        <v>450</v>
      </c>
      <c r="E11" s="57">
        <v>1</v>
      </c>
      <c r="F11" s="55"/>
    </row>
    <row r="12" s="43" customFormat="1" ht="35" customHeight="1" spans="1:6">
      <c r="A12" s="53"/>
      <c r="B12" s="53"/>
      <c r="C12" s="53" t="s">
        <v>451</v>
      </c>
      <c r="D12" s="54" t="s">
        <v>452</v>
      </c>
      <c r="E12" s="55" t="s">
        <v>442</v>
      </c>
      <c r="F12" s="58"/>
    </row>
    <row r="13" s="43" customFormat="1" ht="35" customHeight="1" spans="1:6">
      <c r="A13" s="53"/>
      <c r="B13" s="53"/>
      <c r="C13" s="53" t="s">
        <v>453</v>
      </c>
      <c r="D13" s="54" t="s">
        <v>454</v>
      </c>
      <c r="E13" s="57">
        <v>1</v>
      </c>
      <c r="F13" s="55"/>
    </row>
    <row r="14" s="43" customFormat="1" ht="35" customHeight="1" spans="1:6">
      <c r="A14" s="53"/>
      <c r="B14" s="53"/>
      <c r="C14" s="53" t="s">
        <v>455</v>
      </c>
      <c r="D14" s="59" t="s">
        <v>456</v>
      </c>
      <c r="E14" s="57">
        <v>1</v>
      </c>
      <c r="F14" s="60"/>
    </row>
    <row r="15" s="43" customFormat="1" ht="156" customHeight="1" spans="1:6">
      <c r="A15" s="47" t="s">
        <v>424</v>
      </c>
      <c r="B15" s="61" t="s">
        <v>457</v>
      </c>
      <c r="C15" s="62"/>
      <c r="D15" s="62"/>
      <c r="E15" s="62"/>
      <c r="F15" s="63"/>
    </row>
  </sheetData>
  <mergeCells count="9">
    <mergeCell ref="A2:F2"/>
    <mergeCell ref="A3:F3"/>
    <mergeCell ref="B4:D4"/>
    <mergeCell ref="B5:D5"/>
    <mergeCell ref="B6:F6"/>
    <mergeCell ref="B15:F15"/>
    <mergeCell ref="A7:A14"/>
    <mergeCell ref="B8:B10"/>
    <mergeCell ref="B11:B14"/>
  </mergeCells>
  <hyperlinks>
    <hyperlink ref="A1" location="目录!A1" display="返回目录"/>
  </hyperlinks>
  <pageMargins left="0.751388888888889" right="0.751388888888889" top="1" bottom="1" header="0.511805555555556" footer="0.511805555555556"/>
  <pageSetup paperSize="9" scale="9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workbookViewId="0">
      <selection activeCell="N9" sqref="N9"/>
    </sheetView>
  </sheetViews>
  <sheetFormatPr defaultColWidth="8.88333333333333" defaultRowHeight="12.75"/>
  <cols>
    <col min="1" max="1" width="3.66666666666667" style="1" customWidth="1"/>
    <col min="2" max="2" width="6.43333333333333" style="1" customWidth="1"/>
    <col min="3" max="5" width="8.88333333333333" style="1"/>
    <col min="6" max="6" width="17.5" style="1" customWidth="1"/>
    <col min="7" max="9" width="5.10833333333333" style="1" customWidth="1"/>
    <col min="10" max="16" width="8.88333333333333" style="1"/>
    <col min="17" max="17" width="11.5" style="1" customWidth="1"/>
    <col min="18" max="16384" width="8.88333333333333" style="1"/>
  </cols>
  <sheetData>
    <row r="1" ht="13.5" spans="1:1">
      <c r="A1" s="25" t="s">
        <v>88</v>
      </c>
    </row>
    <row r="2" s="1" customFormat="1" ht="27" spans="1:17">
      <c r="A2" s="26" t="s">
        <v>26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="1" customFormat="1" ht="30" customHeight="1" spans="1:17">
      <c r="A3" s="27" t="s">
        <v>458</v>
      </c>
      <c r="B3" s="27"/>
      <c r="C3" s="27"/>
      <c r="D3" s="27"/>
      <c r="E3" s="27"/>
      <c r="F3" s="28"/>
      <c r="G3" s="28"/>
      <c r="H3" s="28"/>
      <c r="I3" s="28" t="s">
        <v>459</v>
      </c>
      <c r="J3" s="28"/>
      <c r="K3" s="28"/>
      <c r="L3" s="28"/>
      <c r="M3" s="28"/>
      <c r="N3" s="28"/>
      <c r="O3" s="38" t="s">
        <v>460</v>
      </c>
      <c r="P3" s="38"/>
      <c r="Q3" s="38"/>
    </row>
    <row r="4" s="1" customFormat="1" ht="19" customHeight="1" spans="1:17">
      <c r="A4" s="29" t="s">
        <v>461</v>
      </c>
      <c r="B4" s="29" t="s">
        <v>462</v>
      </c>
      <c r="C4" s="29" t="s">
        <v>463</v>
      </c>
      <c r="D4" s="29" t="s">
        <v>464</v>
      </c>
      <c r="E4" s="30"/>
      <c r="F4" s="29" t="s">
        <v>465</v>
      </c>
      <c r="G4" s="29" t="s">
        <v>466</v>
      </c>
      <c r="H4" s="29" t="s">
        <v>467</v>
      </c>
      <c r="I4" s="29" t="s">
        <v>468</v>
      </c>
      <c r="J4" s="29" t="s">
        <v>469</v>
      </c>
      <c r="K4" s="29"/>
      <c r="L4" s="29"/>
      <c r="M4" s="29"/>
      <c r="N4" s="29"/>
      <c r="O4" s="29"/>
      <c r="P4" s="29"/>
      <c r="Q4" s="29"/>
    </row>
    <row r="5" s="1" customFormat="1" ht="18" customHeight="1" spans="1:17">
      <c r="A5" s="30"/>
      <c r="B5" s="30"/>
      <c r="C5" s="30"/>
      <c r="D5" s="29" t="s">
        <v>470</v>
      </c>
      <c r="E5" s="29" t="s">
        <v>428</v>
      </c>
      <c r="F5" s="30"/>
      <c r="G5" s="30"/>
      <c r="H5" s="29"/>
      <c r="I5" s="29"/>
      <c r="J5" s="29" t="s">
        <v>471</v>
      </c>
      <c r="K5" s="29" t="s">
        <v>472</v>
      </c>
      <c r="L5" s="30"/>
      <c r="M5" s="30"/>
      <c r="N5" s="29" t="s">
        <v>473</v>
      </c>
      <c r="O5" s="29" t="s">
        <v>474</v>
      </c>
      <c r="P5" s="29" t="s">
        <v>475</v>
      </c>
      <c r="Q5" s="29" t="s">
        <v>476</v>
      </c>
    </row>
    <row r="6" s="1" customFormat="1" ht="47" customHeight="1" spans="1:17">
      <c r="A6" s="30"/>
      <c r="B6" s="30"/>
      <c r="C6" s="30"/>
      <c r="D6" s="30"/>
      <c r="E6" s="30"/>
      <c r="F6" s="30"/>
      <c r="G6" s="30"/>
      <c r="H6" s="29"/>
      <c r="I6" s="29"/>
      <c r="J6" s="30"/>
      <c r="K6" s="29" t="s">
        <v>328</v>
      </c>
      <c r="L6" s="29" t="s">
        <v>477</v>
      </c>
      <c r="M6" s="29" t="s">
        <v>478</v>
      </c>
      <c r="N6" s="30"/>
      <c r="O6" s="30"/>
      <c r="P6" s="30"/>
      <c r="Q6" s="29"/>
    </row>
    <row r="7" s="1" customFormat="1" ht="48" spans="1:17">
      <c r="A7" s="15">
        <v>1</v>
      </c>
      <c r="B7" s="15">
        <v>11</v>
      </c>
      <c r="C7" s="15" t="s">
        <v>196</v>
      </c>
      <c r="D7" s="15" t="s">
        <v>479</v>
      </c>
      <c r="E7" s="15" t="s">
        <v>480</v>
      </c>
      <c r="F7" s="15" t="s">
        <v>481</v>
      </c>
      <c r="G7" s="31" t="s">
        <v>482</v>
      </c>
      <c r="H7" s="15">
        <v>12</v>
      </c>
      <c r="I7" s="15">
        <v>220</v>
      </c>
      <c r="J7" s="39">
        <v>2640</v>
      </c>
      <c r="K7" s="39">
        <v>2640</v>
      </c>
      <c r="L7" s="39">
        <v>2640</v>
      </c>
      <c r="M7" s="39"/>
      <c r="N7" s="39"/>
      <c r="O7" s="39"/>
      <c r="P7" s="39"/>
      <c r="Q7" s="41" t="s">
        <v>225</v>
      </c>
    </row>
    <row r="8" s="1" customFormat="1" ht="48" spans="1:17">
      <c r="A8" s="15">
        <v>2</v>
      </c>
      <c r="B8" s="15">
        <v>11</v>
      </c>
      <c r="C8" s="15" t="s">
        <v>196</v>
      </c>
      <c r="D8" s="32" t="s">
        <v>483</v>
      </c>
      <c r="E8" s="33" t="s">
        <v>484</v>
      </c>
      <c r="F8" s="10"/>
      <c r="G8" s="31" t="s">
        <v>485</v>
      </c>
      <c r="H8" s="15"/>
      <c r="I8" s="15"/>
      <c r="J8" s="15">
        <v>2500</v>
      </c>
      <c r="K8" s="15">
        <v>2500</v>
      </c>
      <c r="L8" s="15">
        <v>2500</v>
      </c>
      <c r="M8" s="15"/>
      <c r="N8" s="15"/>
      <c r="O8" s="15"/>
      <c r="P8" s="15"/>
      <c r="Q8" s="41" t="s">
        <v>225</v>
      </c>
    </row>
    <row r="9" s="1" customFormat="1" ht="71" customHeight="1" spans="1:17">
      <c r="A9" s="13">
        <v>3</v>
      </c>
      <c r="B9" s="13">
        <v>11</v>
      </c>
      <c r="C9" s="13" t="s">
        <v>196</v>
      </c>
      <c r="D9" s="13" t="s">
        <v>486</v>
      </c>
      <c r="E9" s="34" t="s">
        <v>487</v>
      </c>
      <c r="F9" s="14"/>
      <c r="G9" s="13"/>
      <c r="H9" s="13"/>
      <c r="I9" s="13"/>
      <c r="J9" s="15">
        <v>3500</v>
      </c>
      <c r="K9" s="15">
        <v>3500</v>
      </c>
      <c r="L9" s="15">
        <v>3500</v>
      </c>
      <c r="M9" s="15"/>
      <c r="N9" s="15"/>
      <c r="O9" s="15"/>
      <c r="P9" s="15"/>
      <c r="Q9" s="41" t="s">
        <v>225</v>
      </c>
    </row>
    <row r="10" s="1" customFormat="1" ht="63" customHeight="1" spans="1:17">
      <c r="A10" s="35"/>
      <c r="B10" s="36" t="s">
        <v>488</v>
      </c>
      <c r="C10" s="37" t="s">
        <v>489</v>
      </c>
      <c r="D10" s="36" t="s">
        <v>488</v>
      </c>
      <c r="E10" s="36" t="s">
        <v>488</v>
      </c>
      <c r="F10" s="36" t="s">
        <v>488</v>
      </c>
      <c r="G10" s="36"/>
      <c r="H10" s="36"/>
      <c r="I10" s="36"/>
      <c r="J10" s="40">
        <f>SUM(J7:J9)</f>
        <v>8640</v>
      </c>
      <c r="K10" s="40">
        <f>SUM(K7:K9)</f>
        <v>8640</v>
      </c>
      <c r="L10" s="40">
        <f>SUM(L7:L9)</f>
        <v>8640</v>
      </c>
      <c r="M10" s="36" t="s">
        <v>488</v>
      </c>
      <c r="N10" s="36" t="s">
        <v>488</v>
      </c>
      <c r="O10" s="36" t="s">
        <v>488</v>
      </c>
      <c r="P10" s="36" t="s">
        <v>488</v>
      </c>
      <c r="Q10" s="42"/>
    </row>
  </sheetData>
  <mergeCells count="21">
    <mergeCell ref="A2:Q2"/>
    <mergeCell ref="A3:E3"/>
    <mergeCell ref="I3:J3"/>
    <mergeCell ref="O3:Q3"/>
    <mergeCell ref="D4:E4"/>
    <mergeCell ref="J4:Q4"/>
    <mergeCell ref="K5:M5"/>
    <mergeCell ref="A4:A6"/>
    <mergeCell ref="B4:B6"/>
    <mergeCell ref="C4:C6"/>
    <mergeCell ref="D5:D6"/>
    <mergeCell ref="E5:E6"/>
    <mergeCell ref="F4:F6"/>
    <mergeCell ref="G4:G6"/>
    <mergeCell ref="H4:H6"/>
    <mergeCell ref="I4:I6"/>
    <mergeCell ref="J5:J6"/>
    <mergeCell ref="N5:N6"/>
    <mergeCell ref="O5:O6"/>
    <mergeCell ref="P5:P6"/>
    <mergeCell ref="Q5:Q6"/>
  </mergeCells>
  <hyperlinks>
    <hyperlink ref="A1" location="目录!A1" display="返回目录"/>
  </hyperlinks>
  <pageMargins left="0.751388888888889" right="0.751388888888889" top="1" bottom="1" header="0.511805555555556" footer="0.511805555555556"/>
  <pageSetup paperSize="9" scale="61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workbookViewId="0">
      <selection activeCell="M6" sqref="M6"/>
    </sheetView>
  </sheetViews>
  <sheetFormatPr defaultColWidth="8.88333333333333" defaultRowHeight="12.75"/>
  <cols>
    <col min="1" max="16384" width="8.88333333333333" style="1"/>
  </cols>
  <sheetData>
    <row r="1" ht="13.5" spans="1:1">
      <c r="A1" s="2"/>
    </row>
    <row r="2" s="1" customFormat="1" ht="35" customHeight="1" spans="1:16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24" customHeight="1" spans="1:16">
      <c r="A3" s="4" t="s">
        <v>490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1"/>
    </row>
    <row r="4" s="1" customFormat="1" ht="13.5" spans="1:16">
      <c r="A4" s="5" t="s">
        <v>281</v>
      </c>
      <c r="B4" s="6" t="s">
        <v>491</v>
      </c>
      <c r="C4" s="6" t="s">
        <v>492</v>
      </c>
      <c r="D4" s="6" t="s">
        <v>493</v>
      </c>
      <c r="E4" s="6" t="s">
        <v>494</v>
      </c>
      <c r="F4" s="6" t="s">
        <v>495</v>
      </c>
      <c r="G4" s="6" t="s">
        <v>496</v>
      </c>
      <c r="H4" s="6"/>
      <c r="I4" s="6" t="s">
        <v>497</v>
      </c>
      <c r="J4" s="6" t="s">
        <v>498</v>
      </c>
      <c r="K4" s="6" t="s">
        <v>499</v>
      </c>
      <c r="L4" s="6" t="s">
        <v>500</v>
      </c>
      <c r="M4" s="6" t="s">
        <v>501</v>
      </c>
      <c r="N4" s="5" t="s">
        <v>502</v>
      </c>
      <c r="O4" s="5" t="s">
        <v>503</v>
      </c>
      <c r="P4" s="5" t="s">
        <v>438</v>
      </c>
    </row>
    <row r="5" s="1" customFormat="1" ht="13.5" spans="1:16">
      <c r="A5" s="5"/>
      <c r="B5" s="6"/>
      <c r="C5" s="6"/>
      <c r="D5" s="6"/>
      <c r="E5" s="6"/>
      <c r="F5" s="6"/>
      <c r="G5" s="6" t="s">
        <v>504</v>
      </c>
      <c r="H5" s="6" t="s">
        <v>505</v>
      </c>
      <c r="I5" s="6"/>
      <c r="J5" s="6"/>
      <c r="K5" s="6"/>
      <c r="L5" s="6"/>
      <c r="M5" s="6"/>
      <c r="N5" s="5"/>
      <c r="O5" s="5"/>
      <c r="P5" s="5"/>
    </row>
    <row r="6" s="1" customFormat="1" ht="49" customHeight="1" spans="1:16">
      <c r="A6" s="5">
        <v>1</v>
      </c>
      <c r="B6" s="7"/>
      <c r="C6" s="8"/>
      <c r="D6" s="8"/>
      <c r="E6" s="9"/>
      <c r="F6" s="10"/>
      <c r="G6" s="11"/>
      <c r="H6" s="8"/>
      <c r="I6" s="8"/>
      <c r="J6" s="7"/>
      <c r="K6" s="7"/>
      <c r="L6" s="22"/>
      <c r="M6" s="22"/>
      <c r="N6" s="23"/>
      <c r="O6" s="12"/>
      <c r="P6" s="5"/>
    </row>
    <row r="7" s="1" customFormat="1" ht="49" customHeight="1" spans="1:16">
      <c r="A7" s="12">
        <v>2</v>
      </c>
      <c r="B7" s="7"/>
      <c r="C7" s="8"/>
      <c r="D7" s="8"/>
      <c r="E7" s="13"/>
      <c r="F7" s="14"/>
      <c r="G7" s="11"/>
      <c r="H7" s="8"/>
      <c r="I7" s="8"/>
      <c r="J7" s="7"/>
      <c r="K7" s="7"/>
      <c r="L7" s="22"/>
      <c r="M7" s="22"/>
      <c r="N7" s="12"/>
      <c r="O7" s="12"/>
      <c r="P7" s="5"/>
    </row>
    <row r="8" s="1" customFormat="1" ht="49" customHeight="1" spans="1:16">
      <c r="A8" s="12">
        <v>3</v>
      </c>
      <c r="B8" s="7"/>
      <c r="C8" s="8"/>
      <c r="D8" s="8"/>
      <c r="E8" s="15"/>
      <c r="F8" s="16"/>
      <c r="G8" s="11"/>
      <c r="H8" s="17"/>
      <c r="I8" s="6"/>
      <c r="J8" s="6"/>
      <c r="K8" s="6"/>
      <c r="L8" s="22"/>
      <c r="M8" s="22"/>
      <c r="N8" s="5"/>
      <c r="O8" s="12"/>
      <c r="P8" s="5"/>
    </row>
    <row r="9" s="1" customFormat="1" ht="49" customHeight="1" spans="1:16">
      <c r="A9" s="12">
        <v>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24"/>
      <c r="O9" s="24"/>
      <c r="P9" s="24"/>
    </row>
    <row r="10" s="1" customFormat="1" ht="49" customHeight="1" spans="1:16">
      <c r="A10" s="12">
        <v>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24"/>
      <c r="O10" s="24"/>
      <c r="P10" s="24"/>
    </row>
    <row r="11" s="1" customFormat="1" ht="49" customHeight="1" spans="1:16">
      <c r="A11" s="18" t="s">
        <v>99</v>
      </c>
      <c r="B11" s="19"/>
      <c r="C11" s="19"/>
      <c r="D11" s="19"/>
      <c r="E11" s="19"/>
      <c r="F11" s="19"/>
      <c r="G11" s="19"/>
      <c r="H11" s="20"/>
      <c r="I11" s="17">
        <f t="shared" ref="I11:K11" si="0">SUM(I6:I10)</f>
        <v>0</v>
      </c>
      <c r="J11" s="17">
        <f t="shared" si="0"/>
        <v>0</v>
      </c>
      <c r="K11" s="17">
        <f t="shared" si="0"/>
        <v>0</v>
      </c>
      <c r="L11" s="17"/>
      <c r="M11" s="17"/>
      <c r="N11" s="24">
        <f>SUM(N6:N10)</f>
        <v>0</v>
      </c>
      <c r="O11" s="24">
        <f>SUM(O6:O10)</f>
        <v>0</v>
      </c>
      <c r="P11" s="24"/>
    </row>
  </sheetData>
  <mergeCells count="18">
    <mergeCell ref="A2:P2"/>
    <mergeCell ref="A3:O3"/>
    <mergeCell ref="G4:H4"/>
    <mergeCell ref="A11:H11"/>
    <mergeCell ref="A4:A5"/>
    <mergeCell ref="B4:B5"/>
    <mergeCell ref="C4:C5"/>
    <mergeCell ref="D4:D5"/>
    <mergeCell ref="E4:E5"/>
    <mergeCell ref="F4:F5"/>
    <mergeCell ref="I4:I5"/>
    <mergeCell ref="J4:J5"/>
    <mergeCell ref="K4:K5"/>
    <mergeCell ref="L4:L5"/>
    <mergeCell ref="M4:M5"/>
    <mergeCell ref="N4:N5"/>
    <mergeCell ref="O4:O5"/>
    <mergeCell ref="P4:P5"/>
  </mergeCells>
  <hyperlinks>
    <hyperlink ref="A1" location="目录!A1"/>
  </hyperlinks>
  <pageMargins left="0.751388888888889" right="0.751388888888889" top="1" bottom="1" header="0.511805555555556" footer="0.511805555555556"/>
  <pageSetup paperSize="9" scale="6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U50"/>
  <sheetViews>
    <sheetView topLeftCell="A13" workbookViewId="0">
      <selection activeCell="E24" sqref="E24"/>
    </sheetView>
  </sheetViews>
  <sheetFormatPr defaultColWidth="9.10833333333333" defaultRowHeight="12.75"/>
  <cols>
    <col min="1" max="1" width="37.8916666666667" style="1" customWidth="1"/>
    <col min="2" max="2" width="25.4416666666667" style="1" customWidth="1"/>
    <col min="3" max="3" width="40.6666666666667" style="1" customWidth="1"/>
    <col min="4" max="4" width="27.4416666666667" style="1" customWidth="1"/>
    <col min="5" max="5" width="31.3333333333333" style="1" customWidth="1"/>
    <col min="6" max="100" width="8" style="1" customWidth="1"/>
    <col min="101" max="16384" width="9.10833333333333" style="1"/>
  </cols>
  <sheetData>
    <row r="2" s="1" customFormat="1" ht="36.6" customHeight="1" spans="1:4">
      <c r="A2" s="217" t="s">
        <v>2</v>
      </c>
      <c r="B2" s="217"/>
      <c r="C2" s="217"/>
      <c r="D2" s="217"/>
    </row>
    <row r="3" s="1" customFormat="1" ht="19.8" customHeight="1" spans="1:4">
      <c r="A3" s="218"/>
      <c r="B3" s="218"/>
      <c r="C3" s="191"/>
      <c r="D3" s="102" t="s">
        <v>29</v>
      </c>
    </row>
    <row r="4" s="1" customFormat="1" ht="19.95" customHeight="1" spans="1:4">
      <c r="A4" s="199" t="s">
        <v>30</v>
      </c>
      <c r="B4" s="200"/>
      <c r="C4" s="199" t="s">
        <v>31</v>
      </c>
      <c r="D4" s="200"/>
    </row>
    <row r="5" s="1" customFormat="1" ht="19.95" customHeight="1" spans="1:4">
      <c r="A5" s="199" t="s">
        <v>32</v>
      </c>
      <c r="B5" s="199" t="s">
        <v>33</v>
      </c>
      <c r="C5" s="199" t="s">
        <v>32</v>
      </c>
      <c r="D5" s="199" t="s">
        <v>33</v>
      </c>
    </row>
    <row r="6" s="1" customFormat="1" ht="19.95" customHeight="1" spans="1:4">
      <c r="A6" s="205" t="s">
        <v>34</v>
      </c>
      <c r="B6" s="219">
        <v>151.52</v>
      </c>
      <c r="C6" s="205" t="s">
        <v>35</v>
      </c>
      <c r="D6" s="220">
        <v>129.72</v>
      </c>
    </row>
    <row r="7" s="1" customFormat="1" ht="19.95" customHeight="1" spans="1:4">
      <c r="A7" s="205" t="s">
        <v>36</v>
      </c>
      <c r="B7" s="219"/>
      <c r="C7" s="205" t="s">
        <v>37</v>
      </c>
      <c r="D7" s="220"/>
    </row>
    <row r="8" s="1" customFormat="1" ht="19.95" customHeight="1" spans="1:4">
      <c r="A8" s="205" t="s">
        <v>38</v>
      </c>
      <c r="B8" s="219"/>
      <c r="C8" s="205" t="s">
        <v>39</v>
      </c>
      <c r="D8" s="220"/>
    </row>
    <row r="9" s="1" customFormat="1" ht="19.95" customHeight="1" spans="1:4">
      <c r="A9" s="205" t="s">
        <v>40</v>
      </c>
      <c r="B9" s="219"/>
      <c r="C9" s="205" t="s">
        <v>41</v>
      </c>
      <c r="D9" s="220"/>
    </row>
    <row r="10" s="1" customFormat="1" ht="19.95" customHeight="1" spans="1:4">
      <c r="A10" s="205" t="s">
        <v>42</v>
      </c>
      <c r="B10" s="219"/>
      <c r="C10" s="205" t="s">
        <v>43</v>
      </c>
      <c r="D10" s="220"/>
    </row>
    <row r="11" s="1" customFormat="1" ht="19.95" customHeight="1" spans="1:4">
      <c r="A11" s="205" t="s">
        <v>44</v>
      </c>
      <c r="B11" s="219"/>
      <c r="C11" s="205" t="s">
        <v>45</v>
      </c>
      <c r="D11" s="220"/>
    </row>
    <row r="12" s="1" customFormat="1" ht="19.95" customHeight="1" spans="1:4">
      <c r="A12" s="205" t="s">
        <v>46</v>
      </c>
      <c r="B12" s="219"/>
      <c r="C12" s="205" t="s">
        <v>47</v>
      </c>
      <c r="D12" s="221"/>
    </row>
    <row r="13" s="1" customFormat="1" ht="19.95" customHeight="1" spans="1:4">
      <c r="A13" s="205" t="s">
        <v>48</v>
      </c>
      <c r="B13" s="219"/>
      <c r="C13" s="205" t="s">
        <v>49</v>
      </c>
      <c r="D13" s="221">
        <v>14.51</v>
      </c>
    </row>
    <row r="14" s="1" customFormat="1" ht="19.95" customHeight="1" spans="1:4">
      <c r="A14" s="205" t="s">
        <v>50</v>
      </c>
      <c r="B14" s="219"/>
      <c r="C14" s="205" t="s">
        <v>51</v>
      </c>
      <c r="D14" s="221"/>
    </row>
    <row r="15" s="1" customFormat="1" ht="19.95" customHeight="1" spans="1:4">
      <c r="A15" s="222"/>
      <c r="B15" s="223"/>
      <c r="C15" s="205" t="s">
        <v>52</v>
      </c>
      <c r="D15" s="221"/>
    </row>
    <row r="16" s="1" customFormat="1" ht="19.95" customHeight="1" spans="1:4">
      <c r="A16" s="222"/>
      <c r="B16" s="223"/>
      <c r="C16" s="205" t="s">
        <v>53</v>
      </c>
      <c r="D16" s="221"/>
    </row>
    <row r="17" s="1" customFormat="1" ht="19.95" customHeight="1" spans="1:4">
      <c r="A17" s="222"/>
      <c r="B17" s="223"/>
      <c r="C17" s="205" t="s">
        <v>54</v>
      </c>
      <c r="D17" s="221"/>
    </row>
    <row r="18" s="1" customFormat="1" ht="19.95" customHeight="1" spans="1:4">
      <c r="A18" s="222"/>
      <c r="B18" s="223"/>
      <c r="C18" s="205" t="s">
        <v>55</v>
      </c>
      <c r="D18" s="221"/>
    </row>
    <row r="19" s="1" customFormat="1" ht="19.95" customHeight="1" spans="1:4">
      <c r="A19" s="222"/>
      <c r="B19" s="223"/>
      <c r="C19" s="205" t="s">
        <v>56</v>
      </c>
      <c r="D19" s="221"/>
    </row>
    <row r="20" s="1" customFormat="1" ht="19.95" customHeight="1" spans="1:4">
      <c r="A20" s="222"/>
      <c r="B20" s="223"/>
      <c r="C20" s="205" t="s">
        <v>57</v>
      </c>
      <c r="D20" s="221"/>
    </row>
    <row r="21" s="1" customFormat="1" ht="19.95" customHeight="1" spans="1:4">
      <c r="A21" s="222"/>
      <c r="B21" s="223"/>
      <c r="C21" s="205" t="s">
        <v>58</v>
      </c>
      <c r="D21" s="221"/>
    </row>
    <row r="22" s="1" customFormat="1" ht="19.95" customHeight="1" spans="1:4">
      <c r="A22" s="222"/>
      <c r="B22" s="223"/>
      <c r="C22" s="205" t="s">
        <v>59</v>
      </c>
      <c r="D22" s="221"/>
    </row>
    <row r="23" s="1" customFormat="1" ht="19.95" customHeight="1" spans="1:4">
      <c r="A23" s="222"/>
      <c r="B23" s="223"/>
      <c r="C23" s="205" t="s">
        <v>60</v>
      </c>
      <c r="D23" s="221"/>
    </row>
    <row r="24" s="1" customFormat="1" ht="19.95" customHeight="1" spans="1:4">
      <c r="A24" s="222"/>
      <c r="B24" s="223"/>
      <c r="C24" s="205" t="s">
        <v>61</v>
      </c>
      <c r="D24" s="221"/>
    </row>
    <row r="25" s="1" customFormat="1" ht="19.95" customHeight="1" spans="1:4">
      <c r="A25" s="222"/>
      <c r="B25" s="223"/>
      <c r="C25" s="205" t="s">
        <v>62</v>
      </c>
      <c r="D25" s="221">
        <v>7.29</v>
      </c>
    </row>
    <row r="26" s="1" customFormat="1" ht="19.95" customHeight="1" spans="1:4">
      <c r="A26" s="222"/>
      <c r="B26" s="223"/>
      <c r="C26" s="205" t="s">
        <v>63</v>
      </c>
      <c r="D26" s="221"/>
    </row>
    <row r="27" s="1" customFormat="1" ht="19.95" customHeight="1" spans="1:4">
      <c r="A27" s="222"/>
      <c r="B27" s="223"/>
      <c r="C27" s="205" t="s">
        <v>64</v>
      </c>
      <c r="D27" s="221"/>
    </row>
    <row r="28" s="1" customFormat="1" ht="19.95" customHeight="1" spans="1:4">
      <c r="A28" s="222"/>
      <c r="B28" s="223"/>
      <c r="C28" s="205" t="s">
        <v>65</v>
      </c>
      <c r="D28" s="221"/>
    </row>
    <row r="29" s="1" customFormat="1" ht="19.95" customHeight="1" spans="1:4">
      <c r="A29" s="222"/>
      <c r="B29" s="223"/>
      <c r="C29" s="205" t="s">
        <v>66</v>
      </c>
      <c r="D29" s="221"/>
    </row>
    <row r="30" s="1" customFormat="1" ht="19.95" customHeight="1" spans="1:4">
      <c r="A30" s="222"/>
      <c r="B30" s="223"/>
      <c r="C30" s="205" t="s">
        <v>67</v>
      </c>
      <c r="D30" s="221"/>
    </row>
    <row r="31" s="1" customFormat="1" ht="19.95" customHeight="1" spans="1:4">
      <c r="A31" s="222"/>
      <c r="B31" s="223"/>
      <c r="C31" s="205" t="s">
        <v>68</v>
      </c>
      <c r="D31" s="221"/>
    </row>
    <row r="32" s="1" customFormat="1" ht="19.95" customHeight="1" spans="1:4">
      <c r="A32" s="222"/>
      <c r="B32" s="223"/>
      <c r="C32" s="205" t="s">
        <v>69</v>
      </c>
      <c r="D32" s="221"/>
    </row>
    <row r="33" s="1" customFormat="1" ht="19.95" customHeight="1" spans="1:4">
      <c r="A33" s="222"/>
      <c r="B33" s="223"/>
      <c r="C33" s="205" t="s">
        <v>70</v>
      </c>
      <c r="D33" s="221"/>
    </row>
    <row r="34" s="1" customFormat="1" ht="19.95" customHeight="1" spans="1:4">
      <c r="A34" s="222"/>
      <c r="B34" s="223"/>
      <c r="C34" s="222"/>
      <c r="D34" s="224"/>
    </row>
    <row r="35" s="1" customFormat="1" ht="19.95" customHeight="1" spans="1:4">
      <c r="A35" s="222"/>
      <c r="B35" s="223"/>
      <c r="C35" s="222"/>
      <c r="D35" s="224"/>
    </row>
    <row r="36" s="1" customFormat="1" ht="19.95" customHeight="1" spans="1:4">
      <c r="A36" s="199" t="s">
        <v>71</v>
      </c>
      <c r="B36" s="219">
        <f>SUM(B6:B35)</f>
        <v>151.52</v>
      </c>
      <c r="C36" s="199" t="s">
        <v>72</v>
      </c>
      <c r="D36" s="220">
        <f>SUM(D6:D35)</f>
        <v>151.52</v>
      </c>
    </row>
    <row r="37" s="1" customFormat="1" ht="19.95" customHeight="1" spans="1:4">
      <c r="A37" s="200"/>
      <c r="B37" s="225"/>
      <c r="C37" s="200"/>
      <c r="D37" s="226"/>
    </row>
    <row r="38" s="1" customFormat="1" ht="19.95" customHeight="1" spans="1:4">
      <c r="A38" s="200"/>
      <c r="B38" s="225"/>
      <c r="C38" s="200"/>
      <c r="D38" s="226"/>
    </row>
    <row r="39" s="1" customFormat="1" ht="19.95" customHeight="1" spans="1:4">
      <c r="A39" s="205" t="s">
        <v>73</v>
      </c>
      <c r="B39" s="219">
        <f>SUM(B40:B43)</f>
        <v>0</v>
      </c>
      <c r="C39" s="205" t="s">
        <v>74</v>
      </c>
      <c r="D39" s="220">
        <f>SUM(D40:D42)</f>
        <v>0</v>
      </c>
    </row>
    <row r="40" s="1" customFormat="1" ht="19.95" customHeight="1" spans="1:4">
      <c r="A40" s="222" t="s">
        <v>75</v>
      </c>
      <c r="B40" s="219"/>
      <c r="C40" s="205" t="s">
        <v>76</v>
      </c>
      <c r="D40" s="224"/>
    </row>
    <row r="41" s="1" customFormat="1" ht="19.95" customHeight="1" spans="1:4">
      <c r="A41" s="222" t="s">
        <v>77</v>
      </c>
      <c r="B41" s="219"/>
      <c r="C41" s="205" t="s">
        <v>78</v>
      </c>
      <c r="D41" s="224"/>
    </row>
    <row r="42" s="1" customFormat="1" ht="19.95" customHeight="1" spans="1:4">
      <c r="A42" s="222" t="s">
        <v>79</v>
      </c>
      <c r="B42" s="219"/>
      <c r="C42" s="205" t="s">
        <v>80</v>
      </c>
      <c r="D42" s="224"/>
    </row>
    <row r="43" s="1" customFormat="1" ht="19.95" customHeight="1" spans="1:4">
      <c r="A43" s="222" t="s">
        <v>81</v>
      </c>
      <c r="B43" s="219"/>
      <c r="C43" s="205"/>
      <c r="D43" s="224"/>
    </row>
    <row r="44" s="1" customFormat="1" ht="19.95" customHeight="1" spans="1:4">
      <c r="A44" s="205" t="s">
        <v>82</v>
      </c>
      <c r="B44" s="219">
        <f>SUM(B45:B47)</f>
        <v>0</v>
      </c>
      <c r="C44" s="222"/>
      <c r="D44" s="224"/>
    </row>
    <row r="45" s="1" customFormat="1" ht="19.95" customHeight="1" spans="1:4">
      <c r="A45" s="222" t="s">
        <v>83</v>
      </c>
      <c r="B45" s="219"/>
      <c r="C45" s="222"/>
      <c r="D45" s="224"/>
    </row>
    <row r="46" s="1" customFormat="1" ht="19.95" customHeight="1" spans="1:4">
      <c r="A46" s="222" t="s">
        <v>84</v>
      </c>
      <c r="B46" s="219"/>
      <c r="C46" s="222"/>
      <c r="D46" s="224"/>
    </row>
    <row r="47" s="1" customFormat="1" ht="19.95" customHeight="1" spans="1:4">
      <c r="A47" s="222" t="s">
        <v>85</v>
      </c>
      <c r="B47" s="219"/>
      <c r="C47" s="222"/>
      <c r="D47" s="224"/>
    </row>
    <row r="48" s="1" customFormat="1" ht="19.95" customHeight="1" spans="1:4">
      <c r="A48" s="222"/>
      <c r="B48" s="225"/>
      <c r="C48" s="222"/>
      <c r="D48" s="224"/>
    </row>
    <row r="49" s="1" customFormat="1" ht="19.95" customHeight="1" spans="1:4">
      <c r="A49" s="227"/>
      <c r="B49" s="228"/>
      <c r="C49" s="225"/>
      <c r="D49" s="224"/>
    </row>
    <row r="50" s="1" customFormat="1" ht="19.95" customHeight="1" spans="1:99">
      <c r="A50" s="229" t="s">
        <v>86</v>
      </c>
      <c r="B50" s="219">
        <f>SUM(B44,B39,B36)</f>
        <v>151.52</v>
      </c>
      <c r="C50" s="229" t="s">
        <v>87</v>
      </c>
      <c r="D50" s="225">
        <f>SUM(D36,D39)</f>
        <v>151.52</v>
      </c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0"/>
      <c r="AP50" s="230"/>
      <c r="AQ50" s="230"/>
      <c r="AR50" s="230"/>
      <c r="AS50" s="230"/>
      <c r="AT50" s="230"/>
      <c r="AU50" s="230"/>
      <c r="AV50" s="230"/>
      <c r="AW50" s="230"/>
      <c r="AX50" s="230"/>
      <c r="AY50" s="230"/>
      <c r="AZ50" s="230"/>
      <c r="BA50" s="230"/>
      <c r="BB50" s="230"/>
      <c r="BC50" s="230"/>
      <c r="BD50" s="230"/>
      <c r="BE50" s="230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0"/>
      <c r="BQ50" s="230"/>
      <c r="BR50" s="230"/>
      <c r="BS50" s="230"/>
      <c r="BT50" s="230"/>
      <c r="BU50" s="230"/>
      <c r="BV50" s="230"/>
      <c r="BW50" s="230"/>
      <c r="BX50" s="230"/>
      <c r="BY50" s="230"/>
      <c r="BZ50" s="230"/>
      <c r="CA50" s="230"/>
      <c r="CB50" s="230"/>
      <c r="CC50" s="230"/>
      <c r="CD50" s="230"/>
      <c r="CE50" s="230"/>
      <c r="CF50" s="230"/>
      <c r="CG50" s="230"/>
      <c r="CH50" s="230"/>
      <c r="CI50" s="230"/>
      <c r="CJ50" s="230"/>
      <c r="CK50" s="230"/>
      <c r="CL50" s="230"/>
      <c r="CM50" s="230"/>
      <c r="CN50" s="230"/>
      <c r="CO50" s="230"/>
      <c r="CP50" s="230"/>
      <c r="CQ50" s="230"/>
      <c r="CR50" s="230"/>
      <c r="CS50" s="230"/>
      <c r="CT50" s="230"/>
      <c r="CU50" s="230"/>
    </row>
  </sheetData>
  <mergeCells count="3">
    <mergeCell ref="A2:D2"/>
    <mergeCell ref="A4:B4"/>
    <mergeCell ref="C4:D4"/>
  </mergeCells>
  <pageMargins left="0.751388888888889" right="0.751388888888889" top="1" bottom="1" header="0.511805555555556" footer="0.511805555555556"/>
  <pageSetup paperSize="9" scale="5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tabSelected="1" workbookViewId="0">
      <selection activeCell="B19" sqref="A1:B19"/>
    </sheetView>
  </sheetViews>
  <sheetFormatPr defaultColWidth="9.14166666666667" defaultRowHeight="12.75" customHeight="1" outlineLevelCol="2"/>
  <cols>
    <col min="1" max="1" width="44.8583333333333" style="98" customWidth="1"/>
    <col min="2" max="2" width="29.8583333333333" style="98" customWidth="1"/>
    <col min="3" max="3" width="31.2833333333333" style="98" customWidth="1"/>
    <col min="4" max="16384" width="9.14166666666667" style="207"/>
  </cols>
  <sheetData>
    <row r="1" customHeight="1" spans="1:1">
      <c r="A1" s="99" t="s">
        <v>88</v>
      </c>
    </row>
    <row r="2" s="207" customFormat="1" ht="24.75" customHeight="1" spans="1:3">
      <c r="A2" s="100" t="s">
        <v>4</v>
      </c>
      <c r="B2" s="100"/>
      <c r="C2" s="98"/>
    </row>
    <row r="3" s="207" customFormat="1" ht="19" customHeight="1" spans="1:3">
      <c r="A3" s="208"/>
      <c r="B3" s="209" t="s">
        <v>29</v>
      </c>
      <c r="C3" s="98"/>
    </row>
    <row r="4" s="207" customFormat="1" ht="24" customHeight="1" spans="1:3">
      <c r="A4" s="210" t="s">
        <v>32</v>
      </c>
      <c r="B4" s="211" t="s">
        <v>33</v>
      </c>
      <c r="C4" s="98"/>
    </row>
    <row r="5" s="207" customFormat="1" ht="24.75" customHeight="1" spans="1:3">
      <c r="A5" s="212" t="s">
        <v>34</v>
      </c>
      <c r="B5" s="213">
        <v>151.52</v>
      </c>
      <c r="C5" s="98"/>
    </row>
    <row r="6" s="207" customFormat="1" ht="24.75" customHeight="1" spans="1:3">
      <c r="A6" s="212" t="s">
        <v>89</v>
      </c>
      <c r="B6" s="213"/>
      <c r="C6" s="98"/>
    </row>
    <row r="7" s="207" customFormat="1" ht="24.75" customHeight="1" spans="1:3">
      <c r="A7" s="212" t="s">
        <v>90</v>
      </c>
      <c r="B7" s="213">
        <f>SUM(B8)</f>
        <v>0</v>
      </c>
      <c r="C7" s="98"/>
    </row>
    <row r="8" s="207" customFormat="1" ht="24.75" customHeight="1" spans="1:3">
      <c r="A8" s="212" t="s">
        <v>91</v>
      </c>
      <c r="B8" s="213"/>
      <c r="C8" s="98"/>
    </row>
    <row r="9" s="207" customFormat="1" ht="24.75" customHeight="1" spans="1:3">
      <c r="A9" s="212" t="s">
        <v>92</v>
      </c>
      <c r="B9" s="213">
        <f>SUM(B10)</f>
        <v>0</v>
      </c>
      <c r="C9" s="98"/>
    </row>
    <row r="10" s="207" customFormat="1" ht="24.75" customHeight="1" spans="1:3">
      <c r="A10" s="212" t="s">
        <v>91</v>
      </c>
      <c r="B10" s="213"/>
      <c r="C10" s="98"/>
    </row>
    <row r="11" s="207" customFormat="1" ht="24.75" customHeight="1" spans="1:3">
      <c r="A11" s="214" t="s">
        <v>36</v>
      </c>
      <c r="B11" s="213"/>
      <c r="C11" s="98"/>
    </row>
    <row r="12" s="207" customFormat="1" ht="24.75" customHeight="1" spans="1:3">
      <c r="A12" s="215" t="s">
        <v>38</v>
      </c>
      <c r="B12" s="213"/>
      <c r="C12" s="98"/>
    </row>
    <row r="13" s="207" customFormat="1" ht="24.75" customHeight="1" spans="1:3">
      <c r="A13" s="214" t="s">
        <v>40</v>
      </c>
      <c r="B13" s="213"/>
      <c r="C13" s="98"/>
    </row>
    <row r="14" s="207" customFormat="1" ht="24.75" customHeight="1" spans="1:3">
      <c r="A14" s="214" t="s">
        <v>42</v>
      </c>
      <c r="B14" s="213"/>
      <c r="C14" s="98"/>
    </row>
    <row r="15" s="207" customFormat="1" ht="24.75" customHeight="1" spans="1:3">
      <c r="A15" s="215" t="s">
        <v>44</v>
      </c>
      <c r="B15" s="213"/>
      <c r="C15" s="98"/>
    </row>
    <row r="16" s="207" customFormat="1" ht="24.75" customHeight="1" spans="1:3">
      <c r="A16" s="215" t="s">
        <v>46</v>
      </c>
      <c r="B16" s="213"/>
      <c r="C16" s="98"/>
    </row>
    <row r="17" s="207" customFormat="1" ht="24.75" customHeight="1" spans="1:3">
      <c r="A17" s="214" t="s">
        <v>48</v>
      </c>
      <c r="B17" s="213"/>
      <c r="C17" s="98"/>
    </row>
    <row r="18" s="207" customFormat="1" ht="24.75" customHeight="1" spans="1:3">
      <c r="A18" s="214" t="s">
        <v>50</v>
      </c>
      <c r="B18" s="213"/>
      <c r="C18" s="98"/>
    </row>
    <row r="19" s="207" customFormat="1" ht="24.75" customHeight="1" spans="1:3">
      <c r="A19" s="212" t="s">
        <v>93</v>
      </c>
      <c r="B19" s="213">
        <f>SUM(B5,B11:B18)</f>
        <v>151.52</v>
      </c>
      <c r="C19" s="98"/>
    </row>
    <row r="20" s="207" customFormat="1" customHeight="1" spans="1:3">
      <c r="A20" s="98"/>
      <c r="B20" s="98"/>
      <c r="C20" s="98"/>
    </row>
    <row r="21" s="207" customFormat="1" ht="24.75" customHeight="1" spans="1:3">
      <c r="A21" s="216"/>
      <c r="B21" s="216"/>
      <c r="C21" s="98"/>
    </row>
    <row r="22" s="207" customFormat="1" customHeight="1" spans="1:3">
      <c r="A22" s="98"/>
      <c r="B22" s="98"/>
      <c r="C22" s="98"/>
    </row>
    <row r="23" s="207" customFormat="1" customHeight="1" spans="1:3">
      <c r="A23" s="98"/>
      <c r="B23" s="98"/>
      <c r="C23" s="98"/>
    </row>
    <row r="24" s="207" customFormat="1" customHeight="1" spans="1:3">
      <c r="A24" s="98"/>
      <c r="B24" s="98"/>
      <c r="C24" s="98"/>
    </row>
    <row r="25" s="207" customFormat="1" customHeight="1" spans="1:3">
      <c r="A25" s="98"/>
      <c r="B25" s="98"/>
      <c r="C25" s="98"/>
    </row>
    <row r="26" s="207" customFormat="1" customHeight="1" spans="1:3">
      <c r="A26" s="98"/>
      <c r="B26" s="98"/>
      <c r="C26" s="98"/>
    </row>
    <row r="27" s="207" customFormat="1" customHeight="1" spans="1:3">
      <c r="A27" s="98"/>
      <c r="B27" s="98"/>
      <c r="C27" s="98"/>
    </row>
    <row r="28" s="207" customFormat="1" customHeight="1" spans="1:3">
      <c r="A28" s="98"/>
      <c r="B28" s="98"/>
      <c r="C28" s="98"/>
    </row>
    <row r="29" s="207" customFormat="1" customHeight="1" spans="1:3">
      <c r="A29" s="98"/>
      <c r="B29" s="98"/>
      <c r="C29" s="98"/>
    </row>
    <row r="30" s="207" customFormat="1" customHeight="1" spans="1:3">
      <c r="A30" s="98"/>
      <c r="B30" s="98"/>
      <c r="C30" s="98"/>
    </row>
    <row r="31" s="207" customFormat="1" customHeight="1" spans="1:3">
      <c r="A31" s="98"/>
      <c r="B31" s="98"/>
      <c r="C31" s="98"/>
    </row>
    <row r="32" s="207" customFormat="1" customHeight="1" spans="1:3">
      <c r="A32" s="98"/>
      <c r="B32" s="98"/>
      <c r="C32" s="98"/>
    </row>
    <row r="33" s="207" customFormat="1" customHeight="1" spans="1:3">
      <c r="A33" s="98"/>
      <c r="B33" s="98"/>
      <c r="C33" s="98"/>
    </row>
    <row r="34" s="207" customFormat="1" customHeight="1" spans="1:3">
      <c r="A34" s="98"/>
      <c r="B34" s="98"/>
      <c r="C34" s="98"/>
    </row>
    <row r="35" s="207" customFormat="1" customHeight="1" spans="1:3">
      <c r="A35" s="98"/>
      <c r="B35" s="98"/>
      <c r="C35" s="98"/>
    </row>
    <row r="36" s="207" customFormat="1" customHeight="1" spans="1:3">
      <c r="A36" s="98"/>
      <c r="B36" s="98"/>
      <c r="C36" s="98"/>
    </row>
    <row r="37" s="207" customFormat="1" customHeight="1" spans="1:3">
      <c r="A37" s="98"/>
      <c r="B37" s="98"/>
      <c r="C37" s="98"/>
    </row>
    <row r="38" s="207" customFormat="1" customHeight="1" spans="1:3">
      <c r="A38" s="98"/>
      <c r="B38" s="98"/>
      <c r="C38" s="98"/>
    </row>
    <row r="39" s="207" customFormat="1" ht="13.5" spans="1:3">
      <c r="A39" s="98"/>
      <c r="B39" s="98"/>
      <c r="C39" s="98"/>
    </row>
  </sheetData>
  <mergeCells count="1">
    <mergeCell ref="A2:B2"/>
  </mergeCells>
  <hyperlinks>
    <hyperlink ref="A1" location="目录!A1" display="返回目录"/>
  </hyperlinks>
  <pageMargins left="0.75" right="0.75" top="1" bottom="1" header="0.511805555555556" footer="0.511805555555556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7"/>
  <sheetViews>
    <sheetView workbookViewId="0">
      <selection activeCell="C14" sqref="C14"/>
    </sheetView>
  </sheetViews>
  <sheetFormatPr defaultColWidth="9.10833333333333" defaultRowHeight="12.75" outlineLevelCol="5"/>
  <cols>
    <col min="1" max="1" width="40.775" style="1" customWidth="1"/>
    <col min="2" max="4" width="31.6666666666667" style="1" customWidth="1"/>
    <col min="5" max="5" width="10.3333333333333" style="1" customWidth="1"/>
    <col min="6" max="7" width="6.89166666666667" style="1" customWidth="1"/>
    <col min="8" max="16384" width="9.10833333333333" style="1"/>
  </cols>
  <sheetData>
    <row r="1" ht="13.5" spans="1:1">
      <c r="A1" s="25" t="s">
        <v>88</v>
      </c>
    </row>
    <row r="2" s="1" customFormat="1" ht="24.75" customHeight="1" spans="1:4">
      <c r="A2" s="100" t="s">
        <v>6</v>
      </c>
      <c r="B2" s="100"/>
      <c r="C2" s="100"/>
      <c r="D2" s="100"/>
    </row>
    <row r="3" s="1" customFormat="1" ht="16.8" customHeight="1" spans="1:4">
      <c r="A3" s="187"/>
      <c r="B3" s="187"/>
      <c r="D3" s="198" t="s">
        <v>29</v>
      </c>
    </row>
    <row r="4" s="1" customFormat="1" ht="19.95" customHeight="1" spans="1:5">
      <c r="A4" s="199" t="s">
        <v>94</v>
      </c>
      <c r="B4" s="199" t="s">
        <v>95</v>
      </c>
      <c r="C4" s="199" t="s">
        <v>96</v>
      </c>
      <c r="D4" s="199" t="s">
        <v>97</v>
      </c>
      <c r="E4" s="191"/>
    </row>
    <row r="5" s="1" customFormat="1" ht="19.95" customHeight="1" spans="1:5">
      <c r="A5" s="199" t="s">
        <v>98</v>
      </c>
      <c r="B5" s="200">
        <v>1</v>
      </c>
      <c r="C5" s="200">
        <v>2</v>
      </c>
      <c r="D5" s="200">
        <v>3</v>
      </c>
      <c r="E5" s="191"/>
    </row>
    <row r="6" s="1" customFormat="1" ht="19.95" customHeight="1" spans="1:6">
      <c r="A6" s="201" t="s">
        <v>99</v>
      </c>
      <c r="B6" s="202">
        <f>SUM(B7,B41,B83,B53,B59,B66,B37,B30,B33,B56,B77,B80)</f>
        <v>0</v>
      </c>
      <c r="C6" s="202">
        <f>SUM(C7,C41,C83,C53,C59,C66,C37,C30,C33,C56,C77,C80)</f>
        <v>0</v>
      </c>
      <c r="D6" s="202">
        <f>SUM(D7,D41,D83,D53,D59,D66,D37,D30,D33,D56,D77,D80)</f>
        <v>0</v>
      </c>
      <c r="E6" s="191"/>
      <c r="F6" s="203"/>
    </row>
    <row r="7" s="1" customFormat="1" ht="19.95" customHeight="1" spans="1:6">
      <c r="A7" s="201" t="s">
        <v>100</v>
      </c>
      <c r="B7" s="202">
        <f>SUM(B12,B28,B23,B26,B8,B16,B18,B20)</f>
        <v>0</v>
      </c>
      <c r="C7" s="202">
        <f>SUM(C12,C28,C23,C26,C8,C16,C18,C20)</f>
        <v>0</v>
      </c>
      <c r="D7" s="202">
        <f>SUM(D12,D28,D23,D26,D8,D16,D18,D20)</f>
        <v>0</v>
      </c>
      <c r="E7" s="191"/>
      <c r="F7" s="203"/>
    </row>
    <row r="8" s="1" customFormat="1" ht="19.95" customHeight="1" spans="1:6">
      <c r="A8" s="204" t="s">
        <v>101</v>
      </c>
      <c r="B8" s="202">
        <f>SUM(B9:B11)</f>
        <v>0</v>
      </c>
      <c r="C8" s="202">
        <f>SUM(C9:C11)</f>
        <v>0</v>
      </c>
      <c r="D8" s="202">
        <f>SUM(D9:D11)</f>
        <v>0</v>
      </c>
      <c r="E8" s="191"/>
      <c r="F8" s="203"/>
    </row>
    <row r="9" s="1" customFormat="1" ht="19.95" customHeight="1" spans="1:6">
      <c r="A9" s="205" t="s">
        <v>102</v>
      </c>
      <c r="B9" s="206">
        <f t="shared" ref="B9:B11" si="0">SUM(C9:D9)</f>
        <v>0</v>
      </c>
      <c r="C9" s="206"/>
      <c r="D9" s="206"/>
      <c r="E9" s="191"/>
      <c r="F9" s="203"/>
    </row>
    <row r="10" s="1" customFormat="1" ht="19.95" customHeight="1" spans="1:6">
      <c r="A10" s="205" t="s">
        <v>103</v>
      </c>
      <c r="B10" s="206">
        <f t="shared" si="0"/>
        <v>0</v>
      </c>
      <c r="C10" s="206"/>
      <c r="D10" s="206"/>
      <c r="E10" s="191"/>
      <c r="F10" s="203"/>
    </row>
    <row r="11" s="1" customFormat="1" ht="19.95" customHeight="1" spans="1:6">
      <c r="A11" s="205" t="s">
        <v>104</v>
      </c>
      <c r="B11" s="206">
        <f t="shared" si="0"/>
        <v>0</v>
      </c>
      <c r="C11" s="206"/>
      <c r="D11" s="206"/>
      <c r="E11" s="191"/>
      <c r="F11" s="203"/>
    </row>
    <row r="12" s="1" customFormat="1" ht="19.95" customHeight="1" spans="1:6">
      <c r="A12" s="204" t="s">
        <v>105</v>
      </c>
      <c r="B12" s="202">
        <f>SUM(B13:B15)</f>
        <v>0</v>
      </c>
      <c r="C12" s="202">
        <f>SUM(C13:C15)</f>
        <v>0</v>
      </c>
      <c r="D12" s="202">
        <f>SUM(D13:D15)</f>
        <v>0</v>
      </c>
      <c r="E12" s="191"/>
      <c r="F12" s="203"/>
    </row>
    <row r="13" s="1" customFormat="1" ht="19.95" customHeight="1" spans="1:6">
      <c r="A13" s="205" t="s">
        <v>106</v>
      </c>
      <c r="B13" s="206">
        <f t="shared" ref="B13:B15" si="1">SUM(C13:D13)</f>
        <v>0</v>
      </c>
      <c r="C13" s="206"/>
      <c r="D13" s="206"/>
      <c r="E13" s="191"/>
      <c r="F13" s="203"/>
    </row>
    <row r="14" s="1" customFormat="1" ht="19.95" customHeight="1" spans="1:6">
      <c r="A14" s="205" t="s">
        <v>107</v>
      </c>
      <c r="B14" s="206">
        <f t="shared" si="1"/>
        <v>0</v>
      </c>
      <c r="C14" s="206"/>
      <c r="D14" s="206"/>
      <c r="E14" s="191"/>
      <c r="F14" s="203"/>
    </row>
    <row r="15" s="1" customFormat="1" ht="19.95" customHeight="1" spans="1:6">
      <c r="A15" s="205" t="s">
        <v>108</v>
      </c>
      <c r="B15" s="206">
        <f t="shared" si="1"/>
        <v>0</v>
      </c>
      <c r="C15" s="206"/>
      <c r="D15" s="206"/>
      <c r="E15" s="191"/>
      <c r="F15" s="203"/>
    </row>
    <row r="16" s="1" customFormat="1" ht="19.95" customHeight="1" spans="1:5">
      <c r="A16" s="204" t="s">
        <v>109</v>
      </c>
      <c r="B16" s="202">
        <f>SUM(B17)</f>
        <v>0</v>
      </c>
      <c r="C16" s="202">
        <f>SUM(C17)</f>
        <v>0</v>
      </c>
      <c r="D16" s="202">
        <f>SUM(D17)</f>
        <v>0</v>
      </c>
      <c r="E16" s="191"/>
    </row>
    <row r="17" s="1" customFormat="1" ht="19.95" customHeight="1" spans="1:5">
      <c r="A17" s="205" t="s">
        <v>107</v>
      </c>
      <c r="B17" s="206">
        <f t="shared" ref="B17:B22" si="2">SUM(C17:D17)</f>
        <v>0</v>
      </c>
      <c r="C17" s="206"/>
      <c r="D17" s="206"/>
      <c r="E17" s="191"/>
    </row>
    <row r="18" s="1" customFormat="1" ht="19.95" customHeight="1" spans="1:5">
      <c r="A18" s="204" t="s">
        <v>110</v>
      </c>
      <c r="B18" s="202">
        <f>SUM(B19)</f>
        <v>0</v>
      </c>
      <c r="C18" s="202">
        <f>SUM(C19)</f>
        <v>0</v>
      </c>
      <c r="D18" s="202">
        <f>SUM(D19)</f>
        <v>0</v>
      </c>
      <c r="E18" s="191"/>
    </row>
    <row r="19" s="1" customFormat="1" ht="19.95" customHeight="1" spans="1:5">
      <c r="A19" s="205" t="s">
        <v>107</v>
      </c>
      <c r="B19" s="206">
        <f t="shared" si="2"/>
        <v>0</v>
      </c>
      <c r="C19" s="206"/>
      <c r="D19" s="206"/>
      <c r="E19" s="191"/>
    </row>
    <row r="20" s="1" customFormat="1" ht="19.95" customHeight="1" spans="1:5">
      <c r="A20" s="204" t="s">
        <v>111</v>
      </c>
      <c r="B20" s="202">
        <f>SUM(B21:B22)</f>
        <v>0</v>
      </c>
      <c r="C20" s="202">
        <f>SUM(C21:C22)</f>
        <v>0</v>
      </c>
      <c r="D20" s="202">
        <f>SUM(D21:D22)</f>
        <v>0</v>
      </c>
      <c r="E20" s="191"/>
    </row>
    <row r="21" s="1" customFormat="1" ht="19.95" customHeight="1" spans="1:5">
      <c r="A21" s="205" t="s">
        <v>107</v>
      </c>
      <c r="B21" s="206">
        <f t="shared" si="2"/>
        <v>0</v>
      </c>
      <c r="C21" s="206"/>
      <c r="D21" s="206"/>
      <c r="E21" s="191"/>
    </row>
    <row r="22" s="1" customFormat="1" ht="19.95" customHeight="1" spans="1:5">
      <c r="A22" s="205" t="s">
        <v>112</v>
      </c>
      <c r="B22" s="206">
        <f t="shared" si="2"/>
        <v>0</v>
      </c>
      <c r="C22" s="206"/>
      <c r="D22" s="206"/>
      <c r="E22" s="191"/>
    </row>
    <row r="23" s="1" customFormat="1" ht="19.95" customHeight="1" spans="1:5">
      <c r="A23" s="204" t="s">
        <v>113</v>
      </c>
      <c r="B23" s="202">
        <f>SUM(B24:B25)</f>
        <v>0</v>
      </c>
      <c r="C23" s="202">
        <f>SUM(C24:C25)</f>
        <v>0</v>
      </c>
      <c r="D23" s="202">
        <f>SUM(D24:D25)</f>
        <v>0</v>
      </c>
      <c r="E23" s="191"/>
    </row>
    <row r="24" s="1" customFormat="1" ht="19.95" customHeight="1" spans="1:5">
      <c r="A24" s="205" t="s">
        <v>114</v>
      </c>
      <c r="B24" s="206">
        <f t="shared" ref="B24:B27" si="3">SUM(C24:D24)</f>
        <v>0</v>
      </c>
      <c r="C24" s="206"/>
      <c r="D24" s="206"/>
      <c r="E24" s="191"/>
    </row>
    <row r="25" s="1" customFormat="1" ht="19.95" customHeight="1" spans="1:5">
      <c r="A25" s="205" t="s">
        <v>115</v>
      </c>
      <c r="B25" s="206">
        <f t="shared" si="3"/>
        <v>0</v>
      </c>
      <c r="C25" s="206"/>
      <c r="D25" s="206"/>
      <c r="E25" s="191"/>
    </row>
    <row r="26" s="1" customFormat="1" ht="19.95" customHeight="1" spans="1:5">
      <c r="A26" s="204" t="s">
        <v>116</v>
      </c>
      <c r="B26" s="202">
        <f t="shared" ref="B26:B31" si="4">SUM(B27)</f>
        <v>0</v>
      </c>
      <c r="C26" s="202">
        <f t="shared" ref="C26:C31" si="5">SUM(C27)</f>
        <v>0</v>
      </c>
      <c r="D26" s="202">
        <f t="shared" ref="D26:D31" si="6">SUM(D27)</f>
        <v>0</v>
      </c>
      <c r="E26" s="191"/>
    </row>
    <row r="27" s="1" customFormat="1" ht="19.95" customHeight="1" spans="1:5">
      <c r="A27" s="205" t="s">
        <v>107</v>
      </c>
      <c r="B27" s="206">
        <f t="shared" si="3"/>
        <v>0</v>
      </c>
      <c r="C27" s="206"/>
      <c r="D27" s="206"/>
      <c r="E27" s="191"/>
    </row>
    <row r="28" s="1" customFormat="1" ht="19.95" customHeight="1" spans="1:5">
      <c r="A28" s="204" t="s">
        <v>117</v>
      </c>
      <c r="B28" s="202">
        <f t="shared" si="4"/>
        <v>0</v>
      </c>
      <c r="C28" s="202">
        <f t="shared" si="5"/>
        <v>0</v>
      </c>
      <c r="D28" s="202">
        <f t="shared" si="6"/>
        <v>0</v>
      </c>
      <c r="E28" s="191"/>
    </row>
    <row r="29" s="1" customFormat="1" ht="19.95" customHeight="1" spans="1:5">
      <c r="A29" s="205" t="s">
        <v>118</v>
      </c>
      <c r="B29" s="206">
        <f>SUM(C29:D29)</f>
        <v>0</v>
      </c>
      <c r="C29" s="206"/>
      <c r="D29" s="206"/>
      <c r="E29" s="191"/>
    </row>
    <row r="30" s="1" customFormat="1" ht="19.95" customHeight="1" spans="1:4">
      <c r="A30" s="201" t="s">
        <v>119</v>
      </c>
      <c r="B30" s="202">
        <f t="shared" si="4"/>
        <v>0</v>
      </c>
      <c r="C30" s="202">
        <f t="shared" si="5"/>
        <v>0</v>
      </c>
      <c r="D30" s="202">
        <f t="shared" si="6"/>
        <v>0</v>
      </c>
    </row>
    <row r="31" s="1" customFormat="1" ht="19.95" customHeight="1" spans="1:4">
      <c r="A31" s="201" t="s">
        <v>120</v>
      </c>
      <c r="B31" s="202">
        <f t="shared" si="4"/>
        <v>0</v>
      </c>
      <c r="C31" s="202">
        <f t="shared" si="5"/>
        <v>0</v>
      </c>
      <c r="D31" s="202">
        <f t="shared" si="6"/>
        <v>0</v>
      </c>
    </row>
    <row r="32" s="1" customFormat="1" ht="19.95" customHeight="1" spans="1:4">
      <c r="A32" s="205" t="s">
        <v>121</v>
      </c>
      <c r="B32" s="206">
        <f t="shared" ref="B32:B36" si="7">SUM(C32:D32)</f>
        <v>0</v>
      </c>
      <c r="C32" s="202"/>
      <c r="D32" s="206"/>
    </row>
    <row r="33" s="1" customFormat="1" ht="19.95" customHeight="1" spans="1:4">
      <c r="A33" s="201" t="s">
        <v>122</v>
      </c>
      <c r="B33" s="202">
        <f>SUM(B34)</f>
        <v>0</v>
      </c>
      <c r="C33" s="202">
        <f>SUM(C34)</f>
        <v>0</v>
      </c>
      <c r="D33" s="202">
        <f>SUM(D34)</f>
        <v>0</v>
      </c>
    </row>
    <row r="34" s="1" customFormat="1" ht="19.95" customHeight="1" spans="1:4">
      <c r="A34" s="201" t="s">
        <v>123</v>
      </c>
      <c r="B34" s="202">
        <f>SUM(B35:B36)</f>
        <v>0</v>
      </c>
      <c r="C34" s="202">
        <f>SUM(C35:C36)</f>
        <v>0</v>
      </c>
      <c r="D34" s="202">
        <f>SUM(D35:D36)</f>
        <v>0</v>
      </c>
    </row>
    <row r="35" s="1" customFormat="1" ht="19.95" customHeight="1" spans="1:4">
      <c r="A35" s="205" t="s">
        <v>124</v>
      </c>
      <c r="B35" s="206">
        <f t="shared" si="7"/>
        <v>0</v>
      </c>
      <c r="C35" s="202"/>
      <c r="D35" s="206"/>
    </row>
    <row r="36" s="1" customFormat="1" ht="19.95" customHeight="1" spans="1:4">
      <c r="A36" s="205" t="s">
        <v>125</v>
      </c>
      <c r="B36" s="206">
        <f t="shared" si="7"/>
        <v>0</v>
      </c>
      <c r="C36" s="206"/>
      <c r="D36" s="206"/>
    </row>
    <row r="37" s="1" customFormat="1" ht="19.95" customHeight="1" spans="1:4">
      <c r="A37" s="201" t="s">
        <v>126</v>
      </c>
      <c r="B37" s="202">
        <f>SUM(B38)</f>
        <v>0</v>
      </c>
      <c r="C37" s="202">
        <f>SUM(C38)</f>
        <v>0</v>
      </c>
      <c r="D37" s="202">
        <f>SUM(D38)</f>
        <v>0</v>
      </c>
    </row>
    <row r="38" s="1" customFormat="1" ht="19.95" customHeight="1" spans="1:4">
      <c r="A38" s="201" t="s">
        <v>127</v>
      </c>
      <c r="B38" s="202">
        <f>SUM(B39:B40)</f>
        <v>0</v>
      </c>
      <c r="C38" s="202">
        <f>SUM(C39:C40)</f>
        <v>0</v>
      </c>
      <c r="D38" s="202">
        <f>SUM(D39:D40)</f>
        <v>0</v>
      </c>
    </row>
    <row r="39" s="1" customFormat="1" ht="19.95" customHeight="1" spans="1:4">
      <c r="A39" s="205" t="s">
        <v>128</v>
      </c>
      <c r="B39" s="206">
        <f t="shared" ref="B39:B43" si="8">SUM(C39:D39)</f>
        <v>0</v>
      </c>
      <c r="C39" s="202"/>
      <c r="D39" s="202"/>
    </row>
    <row r="40" s="1" customFormat="1" ht="19.95" customHeight="1" spans="1:4">
      <c r="A40" s="205" t="s">
        <v>129</v>
      </c>
      <c r="B40" s="206">
        <f t="shared" si="8"/>
        <v>0</v>
      </c>
      <c r="C40" s="206"/>
      <c r="D40" s="206"/>
    </row>
    <row r="41" s="1" customFormat="1" ht="19.95" customHeight="1" spans="1:4">
      <c r="A41" s="201" t="s">
        <v>130</v>
      </c>
      <c r="B41" s="202">
        <f>SUM(B42,B50,B44,B46,B48)</f>
        <v>0</v>
      </c>
      <c r="C41" s="202">
        <f>SUM(C42,C50,C44,C46,C48)</f>
        <v>0</v>
      </c>
      <c r="D41" s="202">
        <f>SUM(D42,D50,D44,D46,D48)</f>
        <v>0</v>
      </c>
    </row>
    <row r="42" s="1" customFormat="1" ht="19.95" customHeight="1" spans="1:4">
      <c r="A42" s="201" t="s">
        <v>131</v>
      </c>
      <c r="B42" s="202">
        <f t="shared" ref="B42:B46" si="9">SUM(B43:B43)</f>
        <v>0</v>
      </c>
      <c r="C42" s="202">
        <f t="shared" ref="C42:C46" si="10">SUM(C43:C43)</f>
        <v>0</v>
      </c>
      <c r="D42" s="202">
        <f t="shared" ref="D42:D46" si="11">SUM(D43:D43)</f>
        <v>0</v>
      </c>
    </row>
    <row r="43" s="1" customFormat="1" ht="19.95" customHeight="1" spans="1:4">
      <c r="A43" s="205" t="s">
        <v>132</v>
      </c>
      <c r="B43" s="206">
        <f t="shared" si="8"/>
        <v>0</v>
      </c>
      <c r="C43" s="206"/>
      <c r="D43" s="206"/>
    </row>
    <row r="44" s="1" customFormat="1" ht="19.95" customHeight="1" spans="1:4">
      <c r="A44" s="201" t="s">
        <v>133</v>
      </c>
      <c r="B44" s="202">
        <f t="shared" si="9"/>
        <v>0</v>
      </c>
      <c r="C44" s="202">
        <f t="shared" si="10"/>
        <v>0</v>
      </c>
      <c r="D44" s="202">
        <f t="shared" si="11"/>
        <v>0</v>
      </c>
    </row>
    <row r="45" s="1" customFormat="1" ht="19.95" customHeight="1" spans="1:4">
      <c r="A45" s="205" t="s">
        <v>134</v>
      </c>
      <c r="B45" s="206">
        <f t="shared" ref="B45:B49" si="12">SUM(C45:D45)</f>
        <v>0</v>
      </c>
      <c r="C45" s="206"/>
      <c r="D45" s="206"/>
    </row>
    <row r="46" s="1" customFormat="1" ht="19.95" customHeight="1" spans="1:4">
      <c r="A46" s="201" t="s">
        <v>135</v>
      </c>
      <c r="B46" s="202">
        <f t="shared" si="9"/>
        <v>0</v>
      </c>
      <c r="C46" s="202">
        <f t="shared" si="10"/>
        <v>0</v>
      </c>
      <c r="D46" s="202">
        <f t="shared" si="11"/>
        <v>0</v>
      </c>
    </row>
    <row r="47" s="1" customFormat="1" ht="19.95" customHeight="1" spans="1:4">
      <c r="A47" s="205" t="s">
        <v>136</v>
      </c>
      <c r="B47" s="206">
        <f t="shared" si="12"/>
        <v>0</v>
      </c>
      <c r="C47" s="206"/>
      <c r="D47" s="206"/>
    </row>
    <row r="48" s="1" customFormat="1" ht="19.95" customHeight="1" spans="1:4">
      <c r="A48" s="201" t="s">
        <v>137</v>
      </c>
      <c r="B48" s="202">
        <f>SUM(B49:B49)</f>
        <v>0</v>
      </c>
      <c r="C48" s="202">
        <f>SUM(C49:C49)</f>
        <v>0</v>
      </c>
      <c r="D48" s="202">
        <f>SUM(D49:D49)</f>
        <v>0</v>
      </c>
    </row>
    <row r="49" s="1" customFormat="1" ht="19.95" customHeight="1" spans="1:4">
      <c r="A49" s="205" t="s">
        <v>138</v>
      </c>
      <c r="B49" s="206">
        <f t="shared" si="12"/>
        <v>0</v>
      </c>
      <c r="C49" s="206"/>
      <c r="D49" s="206"/>
    </row>
    <row r="50" s="1" customFormat="1" ht="19.95" customHeight="1" spans="1:4">
      <c r="A50" s="201" t="s">
        <v>139</v>
      </c>
      <c r="B50" s="202">
        <f>SUM(B51:B52)</f>
        <v>0</v>
      </c>
      <c r="C50" s="202">
        <f>SUM(C51:C52)</f>
        <v>0</v>
      </c>
      <c r="D50" s="202">
        <f>SUM(D51:D52)</f>
        <v>0</v>
      </c>
    </row>
    <row r="51" s="1" customFormat="1" ht="19.95" customHeight="1" spans="1:4">
      <c r="A51" s="205" t="s">
        <v>140</v>
      </c>
      <c r="B51" s="206">
        <f t="shared" ref="B51:B55" si="13">SUM(C51:D51)</f>
        <v>0</v>
      </c>
      <c r="C51" s="206"/>
      <c r="D51" s="206"/>
    </row>
    <row r="52" s="1" customFormat="1" ht="19.95" customHeight="1" spans="1:4">
      <c r="A52" s="205" t="s">
        <v>141</v>
      </c>
      <c r="B52" s="206">
        <f t="shared" si="13"/>
        <v>0</v>
      </c>
      <c r="C52" s="206"/>
      <c r="D52" s="206"/>
    </row>
    <row r="53" s="1" customFormat="1" ht="19.95" customHeight="1" spans="1:4">
      <c r="A53" s="201" t="s">
        <v>142</v>
      </c>
      <c r="B53" s="202">
        <f>SUM(B54)</f>
        <v>0</v>
      </c>
      <c r="C53" s="202">
        <f>SUM(C54)</f>
        <v>0</v>
      </c>
      <c r="D53" s="202">
        <f>SUM(D54)</f>
        <v>0</v>
      </c>
    </row>
    <row r="54" s="1" customFormat="1" ht="19.95" customHeight="1" spans="1:4">
      <c r="A54" s="201" t="s">
        <v>143</v>
      </c>
      <c r="B54" s="202">
        <f>SUM(B55:B55)</f>
        <v>0</v>
      </c>
      <c r="C54" s="202">
        <f>SUM(C55:C55)</f>
        <v>0</v>
      </c>
      <c r="D54" s="202">
        <f>SUM(D55:D55)</f>
        <v>0</v>
      </c>
    </row>
    <row r="55" s="1" customFormat="1" ht="19.95" customHeight="1" spans="1:4">
      <c r="A55" s="205" t="s">
        <v>144</v>
      </c>
      <c r="B55" s="206">
        <f t="shared" si="13"/>
        <v>0</v>
      </c>
      <c r="C55" s="206"/>
      <c r="D55" s="206"/>
    </row>
    <row r="56" s="1" customFormat="1" ht="19.95" customHeight="1" spans="1:4">
      <c r="A56" s="201" t="s">
        <v>145</v>
      </c>
      <c r="B56" s="202">
        <f>SUM(B57)</f>
        <v>0</v>
      </c>
      <c r="C56" s="202">
        <f>SUM(C57)</f>
        <v>0</v>
      </c>
      <c r="D56" s="202">
        <f>SUM(D57)</f>
        <v>0</v>
      </c>
    </row>
    <row r="57" s="1" customFormat="1" ht="19.95" customHeight="1" spans="1:4">
      <c r="A57" s="201" t="s">
        <v>146</v>
      </c>
      <c r="B57" s="202">
        <f t="shared" ref="B57:B62" si="14">SUM(B58:B58)</f>
        <v>0</v>
      </c>
      <c r="C57" s="202">
        <f t="shared" ref="C57:C62" si="15">SUM(C58:C58)</f>
        <v>0</v>
      </c>
      <c r="D57" s="202">
        <f t="shared" ref="D57:D62" si="16">SUM(D58:D58)</f>
        <v>0</v>
      </c>
    </row>
    <row r="58" s="1" customFormat="1" ht="19.95" customHeight="1" spans="1:4">
      <c r="A58" s="205" t="s">
        <v>147</v>
      </c>
      <c r="B58" s="206">
        <f t="shared" ref="B58:B63" si="17">SUM(C58:D58)</f>
        <v>0</v>
      </c>
      <c r="C58" s="206"/>
      <c r="D58" s="206"/>
    </row>
    <row r="59" s="1" customFormat="1" ht="19.95" customHeight="1" spans="1:4">
      <c r="A59" s="201" t="s">
        <v>148</v>
      </c>
      <c r="B59" s="202">
        <f>SUM(B60,B62,B64)</f>
        <v>0</v>
      </c>
      <c r="C59" s="202">
        <f>SUM(C60,C62,C64)</f>
        <v>0</v>
      </c>
      <c r="D59" s="202">
        <f>SUM(D60,D62,D64)</f>
        <v>0</v>
      </c>
    </row>
    <row r="60" s="1" customFormat="1" ht="19.95" customHeight="1" spans="1:4">
      <c r="A60" s="201" t="s">
        <v>149</v>
      </c>
      <c r="B60" s="202">
        <f t="shared" si="14"/>
        <v>0</v>
      </c>
      <c r="C60" s="202">
        <f t="shared" si="15"/>
        <v>0</v>
      </c>
      <c r="D60" s="202">
        <f t="shared" si="16"/>
        <v>0</v>
      </c>
    </row>
    <row r="61" s="1" customFormat="1" ht="19.95" customHeight="1" spans="1:4">
      <c r="A61" s="205" t="s">
        <v>150</v>
      </c>
      <c r="B61" s="206">
        <f t="shared" si="17"/>
        <v>0</v>
      </c>
      <c r="C61" s="206"/>
      <c r="D61" s="206"/>
    </row>
    <row r="62" s="1" customFormat="1" ht="19.95" customHeight="1" spans="1:4">
      <c r="A62" s="201" t="s">
        <v>151</v>
      </c>
      <c r="B62" s="202">
        <f t="shared" si="14"/>
        <v>0</v>
      </c>
      <c r="C62" s="202">
        <f t="shared" si="15"/>
        <v>0</v>
      </c>
      <c r="D62" s="202">
        <f t="shared" si="16"/>
        <v>0</v>
      </c>
    </row>
    <row r="63" s="1" customFormat="1" ht="19.95" customHeight="1" spans="1:4">
      <c r="A63" s="205" t="s">
        <v>152</v>
      </c>
      <c r="B63" s="206">
        <f t="shared" si="17"/>
        <v>0</v>
      </c>
      <c r="C63" s="206"/>
      <c r="D63" s="206"/>
    </row>
    <row r="64" s="1" customFormat="1" ht="19.95" customHeight="1" spans="1:4">
      <c r="A64" s="201" t="s">
        <v>153</v>
      </c>
      <c r="B64" s="202">
        <f>SUM(B65:B65)</f>
        <v>0</v>
      </c>
      <c r="C64" s="202">
        <f>SUM(C65:C65)</f>
        <v>0</v>
      </c>
      <c r="D64" s="202">
        <f>SUM(D65:D65)</f>
        <v>0</v>
      </c>
    </row>
    <row r="65" s="1" customFormat="1" ht="19.95" customHeight="1" spans="1:4">
      <c r="A65" s="205" t="s">
        <v>154</v>
      </c>
      <c r="B65" s="206">
        <f t="shared" ref="B65:B71" si="18">SUM(C65:D65)</f>
        <v>0</v>
      </c>
      <c r="C65" s="206"/>
      <c r="D65" s="206"/>
    </row>
    <row r="66" s="1" customFormat="1" ht="19.95" customHeight="1" spans="1:4">
      <c r="A66" s="201" t="s">
        <v>155</v>
      </c>
      <c r="B66" s="202">
        <f>SUM(B67,B74,B72)</f>
        <v>0</v>
      </c>
      <c r="C66" s="202">
        <f>SUM(C67,C74,C72)</f>
        <v>0</v>
      </c>
      <c r="D66" s="202">
        <f>SUM(D67,D74,D72)</f>
        <v>0</v>
      </c>
    </row>
    <row r="67" s="1" customFormat="1" ht="19.95" customHeight="1" spans="1:4">
      <c r="A67" s="201" t="s">
        <v>156</v>
      </c>
      <c r="B67" s="202">
        <f>SUM(B68:B71)</f>
        <v>0</v>
      </c>
      <c r="C67" s="202">
        <f>SUM(C68:C71)</f>
        <v>0</v>
      </c>
      <c r="D67" s="202">
        <f>SUM(D68:D71)</f>
        <v>0</v>
      </c>
    </row>
    <row r="68" s="1" customFormat="1" ht="19.95" customHeight="1" spans="1:4">
      <c r="A68" s="205" t="s">
        <v>157</v>
      </c>
      <c r="B68" s="206">
        <f t="shared" si="18"/>
        <v>0</v>
      </c>
      <c r="C68" s="206"/>
      <c r="D68" s="206"/>
    </row>
    <row r="69" s="1" customFormat="1" ht="19.95" customHeight="1" spans="1:4">
      <c r="A69" s="205" t="s">
        <v>158</v>
      </c>
      <c r="B69" s="206">
        <f t="shared" si="18"/>
        <v>0</v>
      </c>
      <c r="C69" s="206"/>
      <c r="D69" s="206"/>
    </row>
    <row r="70" s="1" customFormat="1" ht="19.95" customHeight="1" spans="1:4">
      <c r="A70" s="205" t="s">
        <v>159</v>
      </c>
      <c r="B70" s="206">
        <f t="shared" si="18"/>
        <v>0</v>
      </c>
      <c r="C70" s="206"/>
      <c r="D70" s="206"/>
    </row>
    <row r="71" s="1" customFormat="1" ht="19.95" customHeight="1" spans="1:4">
      <c r="A71" s="205" t="s">
        <v>160</v>
      </c>
      <c r="B71" s="206">
        <f t="shared" si="18"/>
        <v>0</v>
      </c>
      <c r="C71" s="206"/>
      <c r="D71" s="206"/>
    </row>
    <row r="72" s="1" customFormat="1" ht="19.95" customHeight="1" spans="1:4">
      <c r="A72" s="201" t="s">
        <v>161</v>
      </c>
      <c r="B72" s="202">
        <f>SUM(B73)</f>
        <v>0</v>
      </c>
      <c r="C72" s="202">
        <f>SUM(C73)</f>
        <v>0</v>
      </c>
      <c r="D72" s="202">
        <f>SUM(D73)</f>
        <v>0</v>
      </c>
    </row>
    <row r="73" s="1" customFormat="1" ht="19.95" customHeight="1" spans="1:4">
      <c r="A73" s="205" t="s">
        <v>162</v>
      </c>
      <c r="B73" s="206">
        <f t="shared" ref="B73:B76" si="19">SUM(C73:D73)</f>
        <v>0</v>
      </c>
      <c r="C73" s="206"/>
      <c r="D73" s="206"/>
    </row>
    <row r="74" s="1" customFormat="1" ht="19.95" customHeight="1" spans="1:4">
      <c r="A74" s="201" t="s">
        <v>163</v>
      </c>
      <c r="B74" s="202">
        <f>SUM(B75:B76)</f>
        <v>0</v>
      </c>
      <c r="C74" s="202">
        <f>SUM(C75:C76)</f>
        <v>0</v>
      </c>
      <c r="D74" s="202">
        <f>SUM(D75:D76)</f>
        <v>0</v>
      </c>
    </row>
    <row r="75" s="1" customFormat="1" ht="19.95" customHeight="1" spans="1:4">
      <c r="A75" s="205" t="s">
        <v>164</v>
      </c>
      <c r="B75" s="206">
        <f t="shared" si="19"/>
        <v>0</v>
      </c>
      <c r="C75" s="206"/>
      <c r="D75" s="206"/>
    </row>
    <row r="76" s="1" customFormat="1" ht="19.95" customHeight="1" spans="1:4">
      <c r="A76" s="205" t="s">
        <v>165</v>
      </c>
      <c r="B76" s="206">
        <f t="shared" si="19"/>
        <v>0</v>
      </c>
      <c r="C76" s="206"/>
      <c r="D76" s="206"/>
    </row>
    <row r="77" s="1" customFormat="1" ht="19.95" customHeight="1" spans="1:4">
      <c r="A77" s="201" t="s">
        <v>166</v>
      </c>
      <c r="B77" s="202">
        <f>SUM(B78,B90)</f>
        <v>0</v>
      </c>
      <c r="C77" s="202">
        <f>SUM(C78,C90)</f>
        <v>0</v>
      </c>
      <c r="D77" s="202">
        <f>SUM(D78,D90)</f>
        <v>0</v>
      </c>
    </row>
    <row r="78" s="1" customFormat="1" ht="19.95" customHeight="1" spans="1:4">
      <c r="A78" s="201" t="s">
        <v>167</v>
      </c>
      <c r="B78" s="202">
        <f t="shared" ref="B78:B81" si="20">SUM(B79)</f>
        <v>0</v>
      </c>
      <c r="C78" s="202">
        <f t="shared" ref="C78:C81" si="21">SUM(C79)</f>
        <v>0</v>
      </c>
      <c r="D78" s="202">
        <f t="shared" ref="D78:D81" si="22">SUM(D79)</f>
        <v>0</v>
      </c>
    </row>
    <row r="79" s="1" customFormat="1" ht="19.95" customHeight="1" spans="1:4">
      <c r="A79" s="205" t="s">
        <v>168</v>
      </c>
      <c r="B79" s="206">
        <f>SUM(C79:D79)</f>
        <v>0</v>
      </c>
      <c r="C79" s="206"/>
      <c r="D79" s="206"/>
    </row>
    <row r="80" s="1" customFormat="1" ht="19.95" customHeight="1" spans="1:4">
      <c r="A80" s="201" t="s">
        <v>169</v>
      </c>
      <c r="B80" s="202">
        <f t="shared" si="20"/>
        <v>0</v>
      </c>
      <c r="C80" s="202">
        <f t="shared" si="21"/>
        <v>0</v>
      </c>
      <c r="D80" s="202">
        <f t="shared" si="22"/>
        <v>0</v>
      </c>
    </row>
    <row r="81" s="1" customFormat="1" ht="19.95" customHeight="1" spans="1:4">
      <c r="A81" s="201" t="s">
        <v>170</v>
      </c>
      <c r="B81" s="202">
        <f t="shared" si="20"/>
        <v>0</v>
      </c>
      <c r="C81" s="202">
        <f t="shared" si="21"/>
        <v>0</v>
      </c>
      <c r="D81" s="202">
        <f t="shared" si="22"/>
        <v>0</v>
      </c>
    </row>
    <row r="82" s="1" customFormat="1" ht="19.95" customHeight="1" spans="1:4">
      <c r="A82" s="205" t="s">
        <v>171</v>
      </c>
      <c r="B82" s="206">
        <f t="shared" ref="B82:B87" si="23">SUM(C82:D82)</f>
        <v>0</v>
      </c>
      <c r="C82" s="206"/>
      <c r="D82" s="206"/>
    </row>
    <row r="83" s="1" customFormat="1" ht="19.95" customHeight="1" spans="1:4">
      <c r="A83" s="201" t="s">
        <v>172</v>
      </c>
      <c r="B83" s="202">
        <f>SUM(B84,B86)</f>
        <v>0</v>
      </c>
      <c r="C83" s="202">
        <f>SUM(C84,C86)</f>
        <v>0</v>
      </c>
      <c r="D83" s="202">
        <f>SUM(D84,D86)</f>
        <v>0</v>
      </c>
    </row>
    <row r="84" s="1" customFormat="1" ht="19.95" customHeight="1" spans="1:4">
      <c r="A84" s="201" t="s">
        <v>173</v>
      </c>
      <c r="B84" s="202">
        <f>SUM(B85)</f>
        <v>0</v>
      </c>
      <c r="C84" s="202">
        <f>SUM(C85)</f>
        <v>0</v>
      </c>
      <c r="D84" s="202">
        <f>SUM(D85)</f>
        <v>0</v>
      </c>
    </row>
    <row r="85" s="1" customFormat="1" ht="19.95" customHeight="1" spans="1:4">
      <c r="A85" s="205" t="s">
        <v>174</v>
      </c>
      <c r="B85" s="206">
        <f t="shared" si="23"/>
        <v>0</v>
      </c>
      <c r="C85" s="206"/>
      <c r="D85" s="206"/>
    </row>
    <row r="86" s="1" customFormat="1" ht="19.95" customHeight="1" spans="1:4">
      <c r="A86" s="201" t="s">
        <v>175</v>
      </c>
      <c r="B86" s="202">
        <f>SUM(B87)</f>
        <v>0</v>
      </c>
      <c r="C86" s="202">
        <f>SUM(C87)</f>
        <v>0</v>
      </c>
      <c r="D86" s="202">
        <f>SUM(D87)</f>
        <v>0</v>
      </c>
    </row>
    <row r="87" s="1" customFormat="1" ht="19.95" customHeight="1" spans="1:4">
      <c r="A87" s="205" t="s">
        <v>176</v>
      </c>
      <c r="B87" s="206">
        <f t="shared" si="23"/>
        <v>0</v>
      </c>
      <c r="C87" s="206"/>
      <c r="D87" s="206"/>
    </row>
  </sheetData>
  <mergeCells count="1">
    <mergeCell ref="A2:D2"/>
  </mergeCells>
  <hyperlinks>
    <hyperlink ref="A1" location="目录!A1" display="返回目录"/>
  </hyperlinks>
  <pageMargins left="0.751388888888889" right="0.751388888888889" top="1" bottom="1" header="0.511805555555556" footer="0.511805555555556"/>
  <pageSetup paperSize="9" scale="4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topLeftCell="A25" workbookViewId="0">
      <selection activeCell="D11" sqref="D11"/>
    </sheetView>
  </sheetViews>
  <sheetFormatPr defaultColWidth="9" defaultRowHeight="12.75" customHeight="1"/>
  <cols>
    <col min="1" max="1" width="33.1416666666667" style="98" customWidth="1"/>
    <col min="2" max="2" width="24.575" style="98" customWidth="1"/>
    <col min="3" max="3" width="29" style="98" customWidth="1"/>
    <col min="4" max="4" width="22.575" style="98" customWidth="1"/>
    <col min="5" max="99" width="9" style="98" customWidth="1"/>
    <col min="100" max="16384" width="9.14166666666667" style="97"/>
  </cols>
  <sheetData>
    <row r="1" customHeight="1" spans="1:1">
      <c r="A1" s="181" t="s">
        <v>88</v>
      </c>
    </row>
    <row r="2" s="97" customFormat="1" ht="25.5" customHeight="1" spans="1:99">
      <c r="A2" s="182" t="s">
        <v>8</v>
      </c>
      <c r="B2" s="182"/>
      <c r="C2" s="182"/>
      <c r="D2" s="182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N2" s="183"/>
      <c r="CO2" s="183"/>
      <c r="CP2" s="183"/>
      <c r="CQ2" s="183"/>
      <c r="CR2" s="183"/>
      <c r="CS2" s="183"/>
      <c r="CT2" s="183"/>
      <c r="CU2" s="98"/>
    </row>
    <row r="3" s="97" customFormat="1" ht="16.5" customHeight="1" spans="1:99">
      <c r="A3" s="98"/>
      <c r="B3" s="184"/>
      <c r="C3" s="185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98"/>
    </row>
    <row r="4" s="97" customFormat="1" ht="25.5" customHeight="1" spans="1:99">
      <c r="A4" s="110" t="s">
        <v>177</v>
      </c>
      <c r="B4" s="112"/>
      <c r="C4" s="186" t="s">
        <v>178</v>
      </c>
      <c r="D4" s="186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98"/>
    </row>
    <row r="5" s="97" customFormat="1" ht="25.5" customHeight="1" spans="1:99">
      <c r="A5" s="110" t="s">
        <v>32</v>
      </c>
      <c r="B5" s="111" t="s">
        <v>33</v>
      </c>
      <c r="C5" s="142" t="s">
        <v>32</v>
      </c>
      <c r="D5" s="187" t="s">
        <v>99</v>
      </c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98"/>
    </row>
    <row r="6" s="97" customFormat="1" ht="25.5" customHeight="1" spans="1:99">
      <c r="A6" s="188" t="s">
        <v>179</v>
      </c>
      <c r="B6" s="189"/>
      <c r="C6" s="190" t="s">
        <v>180</v>
      </c>
      <c r="D6" s="120"/>
      <c r="E6" s="191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98"/>
    </row>
    <row r="7" s="97" customFormat="1" ht="25.5" customHeight="1" spans="1:99">
      <c r="A7" s="188" t="s">
        <v>181</v>
      </c>
      <c r="B7" s="189">
        <v>151.52</v>
      </c>
      <c r="C7" s="190" t="s">
        <v>35</v>
      </c>
      <c r="D7" s="120">
        <v>129.72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98"/>
    </row>
    <row r="8" s="97" customFormat="1" ht="25.5" customHeight="1" spans="1:99">
      <c r="A8" s="188" t="s">
        <v>182</v>
      </c>
      <c r="B8" s="189"/>
      <c r="C8" s="190" t="s">
        <v>37</v>
      </c>
      <c r="D8" s="120"/>
      <c r="E8" s="191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98"/>
    </row>
    <row r="9" s="97" customFormat="1" ht="25.5" customHeight="1" spans="1:99">
      <c r="A9" s="188" t="s">
        <v>183</v>
      </c>
      <c r="B9" s="189"/>
      <c r="C9" s="190" t="s">
        <v>39</v>
      </c>
      <c r="D9" s="120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98"/>
    </row>
    <row r="10" s="97" customFormat="1" ht="25.5" customHeight="1" spans="1:99">
      <c r="A10" s="188"/>
      <c r="B10" s="192"/>
      <c r="C10" s="190" t="s">
        <v>41</v>
      </c>
      <c r="D10" s="120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98"/>
    </row>
    <row r="11" s="97" customFormat="1" ht="25.5" customHeight="1" spans="1:99">
      <c r="A11" s="188"/>
      <c r="B11" s="192"/>
      <c r="C11" s="190" t="s">
        <v>43</v>
      </c>
      <c r="D11" s="120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98"/>
    </row>
    <row r="12" s="97" customFormat="1" ht="25.5" customHeight="1" spans="1:99">
      <c r="A12" s="188"/>
      <c r="B12" s="192"/>
      <c r="C12" s="190" t="s">
        <v>45</v>
      </c>
      <c r="D12" s="120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98"/>
    </row>
    <row r="13" s="97" customFormat="1" ht="25.5" customHeight="1" spans="1:99">
      <c r="A13" s="193"/>
      <c r="B13" s="194"/>
      <c r="C13" s="190" t="s">
        <v>47</v>
      </c>
      <c r="D13" s="120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98"/>
    </row>
    <row r="14" s="97" customFormat="1" ht="25.5" customHeight="1" spans="1:99">
      <c r="A14" s="193"/>
      <c r="B14" s="195"/>
      <c r="C14" s="190" t="s">
        <v>49</v>
      </c>
      <c r="D14" s="120">
        <v>14.51</v>
      </c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98"/>
    </row>
    <row r="15" s="97" customFormat="1" ht="25.5" customHeight="1" spans="1:99">
      <c r="A15" s="193"/>
      <c r="B15" s="194"/>
      <c r="C15" s="190" t="s">
        <v>51</v>
      </c>
      <c r="D15" s="120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98"/>
    </row>
    <row r="16" s="97" customFormat="1" ht="25.5" customHeight="1" spans="1:99">
      <c r="A16" s="193"/>
      <c r="B16" s="194"/>
      <c r="C16" s="190" t="s">
        <v>184</v>
      </c>
      <c r="D16" s="120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98"/>
    </row>
    <row r="17" s="97" customFormat="1" ht="25.5" customHeight="1" spans="1:99">
      <c r="A17" s="193"/>
      <c r="B17" s="194"/>
      <c r="C17" s="190" t="s">
        <v>53</v>
      </c>
      <c r="D17" s="120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98"/>
    </row>
    <row r="18" s="97" customFormat="1" ht="25.5" customHeight="1" spans="1:99">
      <c r="A18" s="193"/>
      <c r="B18" s="194"/>
      <c r="C18" s="190" t="s">
        <v>54</v>
      </c>
      <c r="D18" s="120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98"/>
    </row>
    <row r="19" s="97" customFormat="1" ht="25.5" customHeight="1" spans="1:99">
      <c r="A19" s="193"/>
      <c r="B19" s="194"/>
      <c r="C19" s="190" t="s">
        <v>55</v>
      </c>
      <c r="D19" s="120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98"/>
    </row>
    <row r="20" s="97" customFormat="1" ht="25.5" customHeight="1" spans="1:99">
      <c r="A20" s="193"/>
      <c r="B20" s="194"/>
      <c r="C20" s="190" t="s">
        <v>56</v>
      </c>
      <c r="D20" s="120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98"/>
    </row>
    <row r="21" s="97" customFormat="1" ht="25.5" customHeight="1" spans="1:99">
      <c r="A21" s="193"/>
      <c r="B21" s="194"/>
      <c r="C21" s="190" t="s">
        <v>57</v>
      </c>
      <c r="D21" s="120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2"/>
      <c r="BW21" s="102"/>
      <c r="BX21" s="102"/>
      <c r="BY21" s="102"/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2"/>
      <c r="CL21" s="102"/>
      <c r="CM21" s="102"/>
      <c r="CN21" s="102"/>
      <c r="CO21" s="102"/>
      <c r="CP21" s="102"/>
      <c r="CQ21" s="102"/>
      <c r="CR21" s="102"/>
      <c r="CS21" s="102"/>
      <c r="CT21" s="102"/>
      <c r="CU21" s="98"/>
    </row>
    <row r="22" s="97" customFormat="1" ht="25.5" customHeight="1" spans="1:99">
      <c r="A22" s="193"/>
      <c r="B22" s="194"/>
      <c r="C22" s="190" t="s">
        <v>58</v>
      </c>
      <c r="D22" s="120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102"/>
      <c r="CE22" s="102"/>
      <c r="CF22" s="102"/>
      <c r="CG22" s="102"/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98"/>
    </row>
    <row r="23" s="97" customFormat="1" ht="25.5" customHeight="1" spans="1:99">
      <c r="A23" s="193"/>
      <c r="B23" s="194"/>
      <c r="C23" s="190" t="s">
        <v>59</v>
      </c>
      <c r="D23" s="120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98"/>
    </row>
    <row r="24" s="97" customFormat="1" ht="25.5" customHeight="1" spans="1:99">
      <c r="A24" s="193"/>
      <c r="B24" s="194"/>
      <c r="C24" s="190" t="s">
        <v>60</v>
      </c>
      <c r="D24" s="120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2"/>
      <c r="BY24" s="102"/>
      <c r="BZ24" s="102"/>
      <c r="CA24" s="102"/>
      <c r="CB24" s="102"/>
      <c r="CC24" s="102"/>
      <c r="CD24" s="102"/>
      <c r="CE24" s="102"/>
      <c r="CF24" s="102"/>
      <c r="CG24" s="102"/>
      <c r="CH24" s="102"/>
      <c r="CI24" s="102"/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02"/>
      <c r="CU24" s="98"/>
    </row>
    <row r="25" s="97" customFormat="1" ht="25.5" customHeight="1" spans="1:99">
      <c r="A25" s="193"/>
      <c r="B25" s="194"/>
      <c r="C25" s="190" t="s">
        <v>61</v>
      </c>
      <c r="D25" s="120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98"/>
    </row>
    <row r="26" s="97" customFormat="1" ht="25.5" customHeight="1" spans="1:99">
      <c r="A26" s="193"/>
      <c r="B26" s="194"/>
      <c r="C26" s="190" t="s">
        <v>62</v>
      </c>
      <c r="D26" s="120">
        <v>7.29</v>
      </c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2"/>
      <c r="BX26" s="102"/>
      <c r="BY26" s="102"/>
      <c r="BZ26" s="102"/>
      <c r="CA26" s="102"/>
      <c r="CB26" s="102"/>
      <c r="CC26" s="102"/>
      <c r="CD26" s="102"/>
      <c r="CE26" s="102"/>
      <c r="CF26" s="102"/>
      <c r="CG26" s="102"/>
      <c r="CH26" s="102"/>
      <c r="CI26" s="102"/>
      <c r="CJ26" s="102"/>
      <c r="CK26" s="102"/>
      <c r="CL26" s="102"/>
      <c r="CM26" s="102"/>
      <c r="CN26" s="102"/>
      <c r="CO26" s="102"/>
      <c r="CP26" s="102"/>
      <c r="CQ26" s="102"/>
      <c r="CR26" s="102"/>
      <c r="CS26" s="102"/>
      <c r="CT26" s="102"/>
      <c r="CU26" s="98"/>
    </row>
    <row r="27" s="97" customFormat="1" ht="25.5" customHeight="1" spans="1:99">
      <c r="A27" s="193"/>
      <c r="B27" s="194"/>
      <c r="C27" s="190" t="s">
        <v>63</v>
      </c>
      <c r="D27" s="120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BM27" s="102"/>
      <c r="BN27" s="102"/>
      <c r="BO27" s="102"/>
      <c r="BP27" s="102"/>
      <c r="BQ27" s="102"/>
      <c r="BR27" s="102"/>
      <c r="BS27" s="102"/>
      <c r="BT27" s="102"/>
      <c r="BU27" s="102"/>
      <c r="BV27" s="102"/>
      <c r="BW27" s="102"/>
      <c r="BX27" s="102"/>
      <c r="BY27" s="102"/>
      <c r="BZ27" s="102"/>
      <c r="CA27" s="102"/>
      <c r="CB27" s="102"/>
      <c r="CC27" s="102"/>
      <c r="CD27" s="102"/>
      <c r="CE27" s="102"/>
      <c r="CF27" s="102"/>
      <c r="CG27" s="102"/>
      <c r="CH27" s="102"/>
      <c r="CI27" s="102"/>
      <c r="CJ27" s="102"/>
      <c r="CK27" s="102"/>
      <c r="CL27" s="102"/>
      <c r="CM27" s="102"/>
      <c r="CN27" s="102"/>
      <c r="CO27" s="102"/>
      <c r="CP27" s="102"/>
      <c r="CQ27" s="102"/>
      <c r="CR27" s="102"/>
      <c r="CS27" s="102"/>
      <c r="CT27" s="102"/>
      <c r="CU27" s="98"/>
    </row>
    <row r="28" s="97" customFormat="1" ht="25.5" customHeight="1" spans="1:99">
      <c r="A28" s="193"/>
      <c r="B28" s="194"/>
      <c r="C28" s="190" t="s">
        <v>185</v>
      </c>
      <c r="D28" s="120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102"/>
      <c r="BS28" s="102"/>
      <c r="BT28" s="102"/>
      <c r="BU28" s="102"/>
      <c r="BV28" s="102"/>
      <c r="BW28" s="102"/>
      <c r="BX28" s="102"/>
      <c r="BY28" s="102"/>
      <c r="BZ28" s="102"/>
      <c r="CA28" s="102"/>
      <c r="CB28" s="102"/>
      <c r="CC28" s="102"/>
      <c r="CD28" s="102"/>
      <c r="CE28" s="102"/>
      <c r="CF28" s="102"/>
      <c r="CG28" s="102"/>
      <c r="CH28" s="102"/>
      <c r="CI28" s="102"/>
      <c r="CJ28" s="102"/>
      <c r="CK28" s="102"/>
      <c r="CL28" s="102"/>
      <c r="CM28" s="102"/>
      <c r="CN28" s="102"/>
      <c r="CO28" s="102"/>
      <c r="CP28" s="102"/>
      <c r="CQ28" s="102"/>
      <c r="CR28" s="102"/>
      <c r="CS28" s="102"/>
      <c r="CT28" s="102"/>
      <c r="CU28" s="98"/>
    </row>
    <row r="29" s="97" customFormat="1" ht="25.5" customHeight="1" spans="1:99">
      <c r="A29" s="193"/>
      <c r="B29" s="194"/>
      <c r="C29" s="190" t="s">
        <v>186</v>
      </c>
      <c r="D29" s="196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  <c r="BO29" s="102"/>
      <c r="BP29" s="102"/>
      <c r="BQ29" s="102"/>
      <c r="BR29" s="102"/>
      <c r="BS29" s="102"/>
      <c r="BT29" s="102"/>
      <c r="BU29" s="102"/>
      <c r="BV29" s="102"/>
      <c r="BW29" s="102"/>
      <c r="BX29" s="102"/>
      <c r="BY29" s="102"/>
      <c r="BZ29" s="102"/>
      <c r="CA29" s="102"/>
      <c r="CB29" s="102"/>
      <c r="CC29" s="102"/>
      <c r="CD29" s="102"/>
      <c r="CE29" s="102"/>
      <c r="CF29" s="102"/>
      <c r="CG29" s="102"/>
      <c r="CH29" s="102"/>
      <c r="CI29" s="102"/>
      <c r="CJ29" s="102"/>
      <c r="CK29" s="102"/>
      <c r="CL29" s="102"/>
      <c r="CM29" s="102"/>
      <c r="CN29" s="102"/>
      <c r="CO29" s="102"/>
      <c r="CP29" s="102"/>
      <c r="CQ29" s="102"/>
      <c r="CR29" s="102"/>
      <c r="CS29" s="102"/>
      <c r="CT29" s="102"/>
      <c r="CU29" s="98"/>
    </row>
    <row r="30" s="97" customFormat="1" ht="25.5" customHeight="1" spans="1:99">
      <c r="A30" s="193"/>
      <c r="B30" s="194"/>
      <c r="C30" s="190" t="s">
        <v>187</v>
      </c>
      <c r="D30" s="120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  <c r="BO30" s="102"/>
      <c r="BP30" s="102"/>
      <c r="BQ30" s="102"/>
      <c r="BR30" s="102"/>
      <c r="BS30" s="102"/>
      <c r="BT30" s="102"/>
      <c r="BU30" s="102"/>
      <c r="BV30" s="102"/>
      <c r="BW30" s="102"/>
      <c r="BX30" s="102"/>
      <c r="BY30" s="102"/>
      <c r="BZ30" s="102"/>
      <c r="CA30" s="102"/>
      <c r="CB30" s="102"/>
      <c r="CC30" s="102"/>
      <c r="CD30" s="102"/>
      <c r="CE30" s="102"/>
      <c r="CF30" s="102"/>
      <c r="CG30" s="102"/>
      <c r="CH30" s="102"/>
      <c r="CI30" s="102"/>
      <c r="CJ30" s="102"/>
      <c r="CK30" s="102"/>
      <c r="CL30" s="102"/>
      <c r="CM30" s="102"/>
      <c r="CN30" s="102"/>
      <c r="CO30" s="102"/>
      <c r="CP30" s="102"/>
      <c r="CQ30" s="102"/>
      <c r="CR30" s="102"/>
      <c r="CS30" s="102"/>
      <c r="CT30" s="102"/>
      <c r="CU30" s="98"/>
    </row>
    <row r="31" s="97" customFormat="1" ht="25.5" customHeight="1" spans="1:99">
      <c r="A31" s="193"/>
      <c r="B31" s="194"/>
      <c r="C31" s="190" t="s">
        <v>188</v>
      </c>
      <c r="D31" s="120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98"/>
    </row>
    <row r="32" s="97" customFormat="1" ht="25.5" customHeight="1" spans="1:99">
      <c r="A32" s="193"/>
      <c r="B32" s="194"/>
      <c r="C32" s="190" t="s">
        <v>68</v>
      </c>
      <c r="D32" s="120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98"/>
    </row>
    <row r="33" s="97" customFormat="1" ht="25.5" customHeight="1" spans="1:99">
      <c r="A33" s="193"/>
      <c r="B33" s="194"/>
      <c r="C33" s="190" t="s">
        <v>69</v>
      </c>
      <c r="D33" s="120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98"/>
    </row>
    <row r="34" s="97" customFormat="1" ht="25.5" customHeight="1" spans="1:99">
      <c r="A34" s="193"/>
      <c r="B34" s="194"/>
      <c r="C34" s="190" t="s">
        <v>70</v>
      </c>
      <c r="D34" s="120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98"/>
    </row>
    <row r="35" s="97" customFormat="1" ht="25.5" customHeight="1" spans="1:99">
      <c r="A35" s="186" t="s">
        <v>189</v>
      </c>
      <c r="B35" s="197">
        <v>151.52</v>
      </c>
      <c r="C35" s="111" t="s">
        <v>190</v>
      </c>
      <c r="D35" s="196">
        <f>SUM(D7:D34)</f>
        <v>151.52</v>
      </c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98"/>
    </row>
  </sheetData>
  <mergeCells count="3">
    <mergeCell ref="A2:D2"/>
    <mergeCell ref="A4:B4"/>
    <mergeCell ref="C4:D4"/>
  </mergeCells>
  <hyperlinks>
    <hyperlink ref="A1" location="目录!A1" display="返回目录"/>
  </hyperlinks>
  <pageMargins left="0.751388888888889" right="0.751388888888889" top="1" bottom="1" header="0.511805555555556" footer="0.511805555555556"/>
  <pageSetup paperSize="9" scale="7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workbookViewId="0">
      <selection activeCell="K11" sqref="K11"/>
    </sheetView>
  </sheetViews>
  <sheetFormatPr defaultColWidth="9.10833333333333" defaultRowHeight="12.75"/>
  <cols>
    <col min="1" max="1" width="28.75" style="1" customWidth="1"/>
    <col min="2" max="11" width="10.8916666666667" style="166" customWidth="1"/>
    <col min="12" max="13" width="6.89166666666667" style="1" customWidth="1"/>
    <col min="14" max="16384" width="9.10833333333333" style="1"/>
  </cols>
  <sheetData>
    <row r="1" ht="13.5" spans="1:1">
      <c r="A1" s="25" t="s">
        <v>88</v>
      </c>
    </row>
    <row r="2" s="1" customFormat="1" ht="24.75" customHeight="1" spans="1:11">
      <c r="A2" s="100" t="s">
        <v>10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="1" customFormat="1" ht="24.75" customHeight="1" spans="2:11">
      <c r="B3" s="166"/>
      <c r="C3" s="166"/>
      <c r="D3" s="166"/>
      <c r="E3" s="166"/>
      <c r="F3" s="166"/>
      <c r="G3" s="166"/>
      <c r="H3" s="166"/>
      <c r="I3" s="166"/>
      <c r="J3" s="166"/>
      <c r="K3" s="102" t="s">
        <v>29</v>
      </c>
    </row>
    <row r="4" s="1" customFormat="1" ht="19.95" customHeight="1" spans="1:12">
      <c r="A4" s="124" t="s">
        <v>191</v>
      </c>
      <c r="B4" s="124" t="s">
        <v>99</v>
      </c>
      <c r="C4" s="124" t="s">
        <v>192</v>
      </c>
      <c r="D4" s="167"/>
      <c r="E4" s="167"/>
      <c r="F4" s="124" t="s">
        <v>193</v>
      </c>
      <c r="G4" s="167"/>
      <c r="H4" s="167"/>
      <c r="I4" s="124" t="s">
        <v>194</v>
      </c>
      <c r="J4" s="167"/>
      <c r="K4" s="167"/>
      <c r="L4" s="132"/>
    </row>
    <row r="5" s="1" customFormat="1" ht="19.95" customHeight="1" spans="1:12">
      <c r="A5" s="124"/>
      <c r="B5" s="167"/>
      <c r="C5" s="124" t="s">
        <v>99</v>
      </c>
      <c r="D5" s="124" t="s">
        <v>96</v>
      </c>
      <c r="E5" s="124" t="s">
        <v>97</v>
      </c>
      <c r="F5" s="124" t="s">
        <v>99</v>
      </c>
      <c r="G5" s="124" t="s">
        <v>96</v>
      </c>
      <c r="H5" s="124" t="s">
        <v>97</v>
      </c>
      <c r="I5" s="124" t="s">
        <v>99</v>
      </c>
      <c r="J5" s="124" t="s">
        <v>96</v>
      </c>
      <c r="K5" s="124" t="s">
        <v>97</v>
      </c>
      <c r="L5" s="132"/>
    </row>
    <row r="6" s="1" customFormat="1" ht="19.95" customHeight="1" spans="1:12">
      <c r="A6" s="124" t="s">
        <v>98</v>
      </c>
      <c r="B6" s="167">
        <v>1</v>
      </c>
      <c r="C6" s="167">
        <v>2</v>
      </c>
      <c r="D6" s="167">
        <v>3</v>
      </c>
      <c r="E6" s="167">
        <v>4</v>
      </c>
      <c r="F6" s="167">
        <v>2</v>
      </c>
      <c r="G6" s="167">
        <v>3</v>
      </c>
      <c r="H6" s="167">
        <v>4</v>
      </c>
      <c r="I6" s="167">
        <v>2</v>
      </c>
      <c r="J6" s="167">
        <v>3</v>
      </c>
      <c r="K6" s="167">
        <v>4</v>
      </c>
      <c r="L6" s="132"/>
    </row>
    <row r="7" s="1" customFormat="1" ht="19.95" customHeight="1" spans="1:11">
      <c r="A7" s="168" t="s">
        <v>99</v>
      </c>
      <c r="B7" s="169">
        <f>SUM(B8)</f>
        <v>151.52</v>
      </c>
      <c r="C7" s="169">
        <f>SUM(C8)</f>
        <v>151.52</v>
      </c>
      <c r="D7" s="169">
        <f>SUM(D8)</f>
        <v>149.52</v>
      </c>
      <c r="E7" s="169">
        <f>SUM(E8)</f>
        <v>2</v>
      </c>
      <c r="F7" s="169"/>
      <c r="G7" s="169"/>
      <c r="H7" s="169"/>
      <c r="I7" s="169"/>
      <c r="J7" s="169"/>
      <c r="K7" s="169"/>
    </row>
    <row r="8" s="1" customFormat="1" ht="19.95" customHeight="1" spans="1:11">
      <c r="A8" s="168" t="s">
        <v>195</v>
      </c>
      <c r="B8" s="169">
        <f>SUM(B9)</f>
        <v>151.52</v>
      </c>
      <c r="C8" s="169">
        <f>SUM(C9)</f>
        <v>151.52</v>
      </c>
      <c r="D8" s="169">
        <f>SUM(D9)</f>
        <v>149.52</v>
      </c>
      <c r="E8" s="169">
        <f>SUM(E9)</f>
        <v>2</v>
      </c>
      <c r="F8" s="169"/>
      <c r="G8" s="169"/>
      <c r="H8" s="169"/>
      <c r="I8" s="169"/>
      <c r="J8" s="169"/>
      <c r="K8" s="169"/>
    </row>
    <row r="9" s="1" customFormat="1" ht="19.95" customHeight="1" spans="1:11">
      <c r="A9" s="126" t="s">
        <v>196</v>
      </c>
      <c r="B9" s="170">
        <f>SUM(C9,F9,I9)</f>
        <v>151.52</v>
      </c>
      <c r="C9" s="171">
        <v>151.52</v>
      </c>
      <c r="D9" s="172">
        <v>149.52</v>
      </c>
      <c r="E9" s="171">
        <v>2</v>
      </c>
      <c r="F9" s="173"/>
      <c r="G9" s="174"/>
      <c r="H9" s="174"/>
      <c r="I9" s="173"/>
      <c r="J9" s="174"/>
      <c r="K9" s="174"/>
    </row>
    <row r="10" s="1" customFormat="1" ht="19.95" customHeight="1" spans="1:11">
      <c r="A10" s="126"/>
      <c r="B10" s="170"/>
      <c r="C10" s="175"/>
      <c r="D10" s="170"/>
      <c r="E10" s="176"/>
      <c r="F10" s="173"/>
      <c r="G10" s="174"/>
      <c r="H10" s="174"/>
      <c r="I10" s="173"/>
      <c r="J10" s="174"/>
      <c r="K10" s="174"/>
    </row>
    <row r="11" s="1" customFormat="1" ht="19.95" customHeight="1" spans="1:11">
      <c r="A11" s="177"/>
      <c r="B11" s="178"/>
      <c r="C11" s="179"/>
      <c r="D11" s="178"/>
      <c r="E11" s="178"/>
      <c r="F11" s="179"/>
      <c r="G11" s="179"/>
      <c r="H11" s="179"/>
      <c r="I11" s="179"/>
      <c r="J11" s="179"/>
      <c r="K11" s="179"/>
    </row>
    <row r="12" s="1" customFormat="1" ht="19.95" customHeight="1" spans="1:11">
      <c r="A12" s="180"/>
      <c r="B12" s="178"/>
      <c r="C12" s="179"/>
      <c r="D12" s="178"/>
      <c r="E12" s="178"/>
      <c r="F12" s="178"/>
      <c r="G12" s="179"/>
      <c r="H12" s="179"/>
      <c r="I12" s="179"/>
      <c r="J12" s="179"/>
      <c r="K12" s="179"/>
    </row>
    <row r="13" s="1" customFormat="1" ht="19.95" customHeight="1" spans="1:11">
      <c r="A13" s="180"/>
      <c r="B13" s="178"/>
      <c r="C13" s="179"/>
      <c r="D13" s="179"/>
      <c r="E13" s="178"/>
      <c r="F13" s="178"/>
      <c r="G13" s="179"/>
      <c r="H13" s="179"/>
      <c r="I13" s="179"/>
      <c r="J13" s="179"/>
      <c r="K13" s="179"/>
    </row>
    <row r="14" s="1" customFormat="1" ht="19.95" customHeight="1" spans="1:11">
      <c r="A14" s="180"/>
      <c r="B14" s="178"/>
      <c r="C14" s="179"/>
      <c r="D14" s="179"/>
      <c r="E14" s="178"/>
      <c r="F14" s="178"/>
      <c r="G14" s="179"/>
      <c r="H14" s="179"/>
      <c r="I14" s="179"/>
      <c r="J14" s="179"/>
      <c r="K14" s="179"/>
    </row>
    <row r="15" s="1" customFormat="1" ht="19.95" customHeight="1" spans="1:11">
      <c r="A15" s="180"/>
      <c r="B15" s="179"/>
      <c r="C15" s="178"/>
      <c r="D15" s="179"/>
      <c r="E15" s="179"/>
      <c r="F15" s="178"/>
      <c r="G15" s="179"/>
      <c r="H15" s="179"/>
      <c r="I15" s="179"/>
      <c r="J15" s="179"/>
      <c r="K15" s="179"/>
    </row>
    <row r="16" s="1" customFormat="1" ht="19.95" customHeight="1" spans="1:11">
      <c r="A16" s="180"/>
      <c r="B16" s="179"/>
      <c r="C16" s="178"/>
      <c r="D16" s="178"/>
      <c r="E16" s="179"/>
      <c r="F16" s="178"/>
      <c r="G16" s="179"/>
      <c r="H16" s="179"/>
      <c r="I16" s="179"/>
      <c r="J16" s="179"/>
      <c r="K16" s="179"/>
    </row>
    <row r="17" s="1" customFormat="1" ht="19.95" customHeight="1" spans="1:11">
      <c r="A17" s="180"/>
      <c r="B17" s="179"/>
      <c r="C17" s="179"/>
      <c r="D17" s="178"/>
      <c r="E17" s="179"/>
      <c r="F17" s="178"/>
      <c r="G17" s="179"/>
      <c r="H17" s="179"/>
      <c r="I17" s="179"/>
      <c r="J17" s="179"/>
      <c r="K17" s="179"/>
    </row>
    <row r="18" s="1" customFormat="1" ht="19.95" customHeight="1" spans="1:11">
      <c r="A18" s="180"/>
      <c r="B18" s="179"/>
      <c r="C18" s="179"/>
      <c r="D18" s="179"/>
      <c r="E18" s="178"/>
      <c r="F18" s="178"/>
      <c r="G18" s="179"/>
      <c r="H18" s="179"/>
      <c r="I18" s="179"/>
      <c r="J18" s="179"/>
      <c r="K18" s="179"/>
    </row>
    <row r="19" s="1" customFormat="1" ht="19.95" customHeight="1" spans="1:11">
      <c r="A19" s="180"/>
      <c r="B19" s="179"/>
      <c r="C19" s="179"/>
      <c r="D19" s="179"/>
      <c r="E19" s="179"/>
      <c r="F19" s="178"/>
      <c r="G19" s="179"/>
      <c r="H19" s="179"/>
      <c r="I19" s="179"/>
      <c r="J19" s="179"/>
      <c r="K19" s="179"/>
    </row>
    <row r="20" s="1" customFormat="1" ht="19.95" customHeight="1" spans="1:11">
      <c r="A20" s="180"/>
      <c r="B20" s="179"/>
      <c r="C20" s="179"/>
      <c r="D20" s="179"/>
      <c r="E20" s="179"/>
      <c r="F20" s="179"/>
      <c r="G20" s="179"/>
      <c r="H20" s="179"/>
      <c r="I20" s="179"/>
      <c r="J20" s="179"/>
      <c r="K20" s="179"/>
    </row>
    <row r="21" s="1" customFormat="1" ht="19.95" customHeight="1" spans="1:11">
      <c r="A21" s="180"/>
      <c r="B21" s="179"/>
      <c r="C21" s="179"/>
      <c r="D21" s="179"/>
      <c r="E21" s="179"/>
      <c r="F21" s="179"/>
      <c r="G21" s="179"/>
      <c r="H21" s="179"/>
      <c r="I21" s="179"/>
      <c r="J21" s="179"/>
      <c r="K21" s="179"/>
    </row>
    <row r="22" s="1" customFormat="1" ht="19.95" customHeight="1" spans="1:11">
      <c r="A22" s="180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="1" customFormat="1" ht="19.95" customHeight="1" spans="1:11">
      <c r="A23" s="180"/>
      <c r="B23" s="179"/>
      <c r="C23" s="179"/>
      <c r="D23" s="179"/>
      <c r="E23" s="179"/>
      <c r="F23" s="179"/>
      <c r="G23" s="179"/>
      <c r="H23" s="179"/>
      <c r="I23" s="179"/>
      <c r="J23" s="179"/>
      <c r="K23" s="179"/>
    </row>
    <row r="24" s="1" customFormat="1" ht="19.95" customHeight="1" spans="1:11">
      <c r="A24" s="180"/>
      <c r="B24" s="179"/>
      <c r="C24" s="179"/>
      <c r="D24" s="179"/>
      <c r="E24" s="179"/>
      <c r="F24" s="179"/>
      <c r="G24" s="179"/>
      <c r="H24" s="179"/>
      <c r="I24" s="179"/>
      <c r="J24" s="179"/>
      <c r="K24" s="179"/>
    </row>
    <row r="25" s="1" customFormat="1" ht="19.95" customHeight="1" spans="1:11">
      <c r="A25" s="180"/>
      <c r="B25" s="179"/>
      <c r="C25" s="179"/>
      <c r="D25" s="179"/>
      <c r="E25" s="179"/>
      <c r="F25" s="179"/>
      <c r="G25" s="179"/>
      <c r="H25" s="179"/>
      <c r="I25" s="179"/>
      <c r="J25" s="179"/>
      <c r="K25" s="179"/>
    </row>
    <row r="26" s="1" customFormat="1" ht="19.95" customHeight="1" spans="1:11">
      <c r="A26" s="180"/>
      <c r="B26" s="179"/>
      <c r="C26" s="179"/>
      <c r="D26" s="179"/>
      <c r="E26" s="179"/>
      <c r="F26" s="179"/>
      <c r="G26" s="179"/>
      <c r="H26" s="179"/>
      <c r="I26" s="179"/>
      <c r="J26" s="179"/>
      <c r="K26" s="179"/>
    </row>
    <row r="27" s="1" customFormat="1" ht="19.95" customHeight="1" spans="1:11">
      <c r="A27" s="180"/>
      <c r="B27" s="179"/>
      <c r="C27" s="179"/>
      <c r="D27" s="179"/>
      <c r="E27" s="179"/>
      <c r="F27" s="179"/>
      <c r="G27" s="179"/>
      <c r="H27" s="179"/>
      <c r="I27" s="179"/>
      <c r="J27" s="179"/>
      <c r="K27" s="179"/>
    </row>
  </sheetData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目录"/>
  </hyperlinks>
  <pageMargins left="0.751388888888889" right="0.751388888888889" top="1" bottom="1" header="0.511805555555556" footer="0.511805555555556"/>
  <pageSetup paperSize="9" scale="64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workbookViewId="0">
      <selection activeCell="I13" sqref="I13"/>
    </sheetView>
  </sheetViews>
  <sheetFormatPr defaultColWidth="9" defaultRowHeight="12.75" customHeight="1" outlineLevelCol="6"/>
  <cols>
    <col min="1" max="1" width="18" style="98" customWidth="1"/>
    <col min="2" max="2" width="32.425" style="98" customWidth="1"/>
    <col min="3" max="5" width="17.8583333333333" style="98" customWidth="1"/>
    <col min="6" max="7" width="6.85833333333333" style="98" customWidth="1"/>
    <col min="8" max="16384" width="9.14166666666667" style="97"/>
  </cols>
  <sheetData>
    <row r="1" customHeight="1" spans="1:1">
      <c r="A1" s="99" t="s">
        <v>88</v>
      </c>
    </row>
    <row r="2" s="97" customFormat="1" ht="24.75" customHeight="1" spans="1:7">
      <c r="A2" s="100" t="s">
        <v>12</v>
      </c>
      <c r="B2" s="100"/>
      <c r="C2" s="100"/>
      <c r="D2" s="100"/>
      <c r="E2" s="100"/>
      <c r="F2" s="98"/>
      <c r="G2" s="98"/>
    </row>
    <row r="3" s="97" customFormat="1" ht="24.75" customHeight="1" spans="1:7">
      <c r="A3" s="98"/>
      <c r="B3" s="98"/>
      <c r="C3" s="98"/>
      <c r="D3" s="98"/>
      <c r="E3" s="102" t="s">
        <v>29</v>
      </c>
      <c r="F3" s="98"/>
      <c r="G3" s="98"/>
    </row>
    <row r="4" s="97" customFormat="1" ht="24.75" customHeight="1" spans="1:7">
      <c r="A4" s="110" t="s">
        <v>94</v>
      </c>
      <c r="B4" s="111"/>
      <c r="C4" s="110" t="s">
        <v>192</v>
      </c>
      <c r="D4" s="111"/>
      <c r="E4" s="112"/>
      <c r="F4" s="98"/>
      <c r="G4" s="98"/>
    </row>
    <row r="5" s="97" customFormat="1" ht="24.75" customHeight="1" spans="1:7">
      <c r="A5" s="110" t="s">
        <v>197</v>
      </c>
      <c r="B5" s="111" t="s">
        <v>198</v>
      </c>
      <c r="C5" s="142" t="s">
        <v>99</v>
      </c>
      <c r="D5" s="142" t="s">
        <v>96</v>
      </c>
      <c r="E5" s="143" t="s">
        <v>97</v>
      </c>
      <c r="F5" s="98"/>
      <c r="G5" s="98"/>
    </row>
    <row r="6" s="97" customFormat="1" ht="24.75" customHeight="1" spans="1:7">
      <c r="A6" s="110" t="s">
        <v>98</v>
      </c>
      <c r="B6" s="111" t="s">
        <v>98</v>
      </c>
      <c r="C6" s="111">
        <v>1</v>
      </c>
      <c r="D6" s="111">
        <v>2</v>
      </c>
      <c r="E6" s="112">
        <v>3</v>
      </c>
      <c r="F6" s="98"/>
      <c r="G6" s="98"/>
    </row>
    <row r="7" s="97" customFormat="1" ht="24.75" customHeight="1" spans="1:7">
      <c r="A7" s="144"/>
      <c r="B7" s="145" t="s">
        <v>99</v>
      </c>
      <c r="C7" s="146">
        <v>151.52</v>
      </c>
      <c r="D7" s="146">
        <v>149.52</v>
      </c>
      <c r="E7" s="147">
        <v>2</v>
      </c>
      <c r="F7" s="98"/>
      <c r="G7" s="98"/>
    </row>
    <row r="8" s="97" customFormat="1" ht="24.75" customHeight="1" spans="1:7">
      <c r="A8" s="144" t="s">
        <v>199</v>
      </c>
      <c r="B8" s="148" t="s">
        <v>100</v>
      </c>
      <c r="C8" s="146">
        <v>129.72</v>
      </c>
      <c r="D8" s="146">
        <v>129.72</v>
      </c>
      <c r="E8" s="147">
        <v>2</v>
      </c>
      <c r="F8" s="98"/>
      <c r="G8" s="98"/>
    </row>
    <row r="9" s="97" customFormat="1" ht="24.75" customHeight="1" spans="1:7">
      <c r="A9" s="144" t="s">
        <v>200</v>
      </c>
      <c r="B9" s="148" t="s">
        <v>201</v>
      </c>
      <c r="C9" s="146">
        <v>123.89</v>
      </c>
      <c r="D9" s="146">
        <v>123.89</v>
      </c>
      <c r="E9" s="147">
        <v>2</v>
      </c>
      <c r="F9" s="98"/>
      <c r="G9" s="98"/>
    </row>
    <row r="10" s="97" customFormat="1" ht="24.75" customHeight="1" spans="1:7">
      <c r="A10" s="149" t="s">
        <v>202</v>
      </c>
      <c r="B10" s="150" t="s">
        <v>106</v>
      </c>
      <c r="C10" s="151">
        <v>121.89</v>
      </c>
      <c r="D10" s="151">
        <v>121.89</v>
      </c>
      <c r="E10" s="152"/>
      <c r="F10" s="98"/>
      <c r="G10" s="98"/>
    </row>
    <row r="11" s="97" customFormat="1" ht="24.75" customHeight="1" spans="1:7">
      <c r="A11" s="149" t="s">
        <v>203</v>
      </c>
      <c r="B11" s="150" t="s">
        <v>204</v>
      </c>
      <c r="C11" s="151">
        <v>2</v>
      </c>
      <c r="D11" s="151"/>
      <c r="E11" s="152">
        <v>2</v>
      </c>
      <c r="F11" s="98"/>
      <c r="G11" s="98"/>
    </row>
    <row r="12" s="97" customFormat="1" ht="24.75" customHeight="1" spans="1:7">
      <c r="A12" s="149" t="s">
        <v>205</v>
      </c>
      <c r="B12" s="153" t="s">
        <v>206</v>
      </c>
      <c r="C12" s="151">
        <v>5.83</v>
      </c>
      <c r="D12" s="151">
        <v>5.83</v>
      </c>
      <c r="E12" s="154"/>
      <c r="F12" s="98"/>
      <c r="G12" s="98"/>
    </row>
    <row r="13" s="97" customFormat="1" ht="24.75" customHeight="1" spans="1:7">
      <c r="A13" s="149" t="s">
        <v>207</v>
      </c>
      <c r="B13" s="150" t="s">
        <v>206</v>
      </c>
      <c r="C13" s="151">
        <v>5.83</v>
      </c>
      <c r="D13" s="151">
        <v>5.83</v>
      </c>
      <c r="E13" s="154"/>
      <c r="F13" s="98"/>
      <c r="G13" s="98"/>
    </row>
    <row r="14" s="97" customFormat="1" ht="24.75" customHeight="1" spans="1:7">
      <c r="A14" s="149" t="s">
        <v>208</v>
      </c>
      <c r="B14" s="148" t="s">
        <v>130</v>
      </c>
      <c r="C14" s="155">
        <v>14.51</v>
      </c>
      <c r="D14" s="155">
        <v>14.51</v>
      </c>
      <c r="E14" s="156"/>
      <c r="F14" s="98"/>
      <c r="G14" s="98"/>
    </row>
    <row r="15" s="97" customFormat="1" ht="24.75" customHeight="1" spans="1:7">
      <c r="A15" s="144" t="s">
        <v>209</v>
      </c>
      <c r="B15" s="148" t="s">
        <v>210</v>
      </c>
      <c r="C15" s="155">
        <v>14.51</v>
      </c>
      <c r="D15" s="155">
        <v>14.51</v>
      </c>
      <c r="E15" s="156"/>
      <c r="F15" s="98"/>
      <c r="G15" s="98"/>
    </row>
    <row r="16" s="97" customFormat="1" ht="24.75" customHeight="1" spans="1:7">
      <c r="A16" s="144" t="s">
        <v>211</v>
      </c>
      <c r="B16" s="150" t="s">
        <v>212</v>
      </c>
      <c r="C16" s="151"/>
      <c r="D16" s="151"/>
      <c r="E16" s="151"/>
      <c r="F16" s="98"/>
      <c r="G16" s="98"/>
    </row>
    <row r="17" s="97" customFormat="1" ht="24.75" customHeight="1" spans="1:7">
      <c r="A17" s="149" t="s">
        <v>213</v>
      </c>
      <c r="B17" s="157" t="s">
        <v>214</v>
      </c>
      <c r="C17" s="151"/>
      <c r="D17" s="151"/>
      <c r="E17" s="151"/>
      <c r="F17" s="98"/>
      <c r="G17" s="98"/>
    </row>
    <row r="18" s="97" customFormat="1" ht="24.75" customHeight="1" spans="1:7">
      <c r="A18" s="149" t="s">
        <v>215</v>
      </c>
      <c r="B18" s="150" t="s">
        <v>216</v>
      </c>
      <c r="C18" s="151">
        <v>9.67</v>
      </c>
      <c r="D18" s="151">
        <v>9.67</v>
      </c>
      <c r="E18" s="151"/>
      <c r="F18" s="98"/>
      <c r="G18" s="98"/>
    </row>
    <row r="19" s="97" customFormat="1" ht="24.75" customHeight="1" spans="1:7">
      <c r="A19" s="149" t="s">
        <v>217</v>
      </c>
      <c r="B19" s="150" t="s">
        <v>218</v>
      </c>
      <c r="C19" s="151">
        <v>4.84</v>
      </c>
      <c r="D19" s="151">
        <v>4.84</v>
      </c>
      <c r="E19" s="151"/>
      <c r="F19" s="98"/>
      <c r="G19" s="98"/>
    </row>
    <row r="20" s="97" customFormat="1" ht="24.75" customHeight="1" spans="1:7">
      <c r="A20" s="144" t="s">
        <v>219</v>
      </c>
      <c r="B20" s="148" t="s">
        <v>169</v>
      </c>
      <c r="C20" s="158">
        <v>7.29</v>
      </c>
      <c r="D20" s="158">
        <v>7.29</v>
      </c>
      <c r="E20" s="156"/>
      <c r="F20" s="98"/>
      <c r="G20" s="98"/>
    </row>
    <row r="21" s="97" customFormat="1" ht="24.75" customHeight="1" spans="1:7">
      <c r="A21" s="149" t="s">
        <v>220</v>
      </c>
      <c r="B21" s="148" t="s">
        <v>170</v>
      </c>
      <c r="C21" s="158">
        <v>7.29</v>
      </c>
      <c r="D21" s="158">
        <v>7.29</v>
      </c>
      <c r="E21" s="156"/>
      <c r="F21" s="98"/>
      <c r="G21" s="98"/>
    </row>
    <row r="22" s="97" customFormat="1" ht="24.75" customHeight="1" spans="1:7">
      <c r="A22" s="144" t="s">
        <v>221</v>
      </c>
      <c r="B22" s="159" t="s">
        <v>171</v>
      </c>
      <c r="C22" s="158">
        <v>7.29</v>
      </c>
      <c r="D22" s="158">
        <v>7.29</v>
      </c>
      <c r="E22" s="160"/>
      <c r="F22" s="98"/>
      <c r="G22" s="98"/>
    </row>
    <row r="23" s="97" customFormat="1" ht="24.75" customHeight="1" spans="1:7">
      <c r="A23" s="144"/>
      <c r="B23" s="145"/>
      <c r="C23" s="161"/>
      <c r="D23" s="161"/>
      <c r="E23" s="162"/>
      <c r="F23" s="98"/>
      <c r="G23" s="98"/>
    </row>
    <row r="24" s="97" customFormat="1" ht="24.75" customHeight="1" spans="1:7">
      <c r="A24" s="149"/>
      <c r="B24" s="163"/>
      <c r="C24" s="164"/>
      <c r="D24" s="164"/>
      <c r="E24" s="165"/>
      <c r="F24" s="98"/>
      <c r="G24" s="98"/>
    </row>
    <row r="25" s="97" customFormat="1" ht="24.75" customHeight="1" spans="1:7">
      <c r="A25" s="149"/>
      <c r="B25" s="163"/>
      <c r="C25" s="164"/>
      <c r="D25" s="164"/>
      <c r="E25" s="165"/>
      <c r="F25" s="98"/>
      <c r="G25" s="98"/>
    </row>
    <row r="26" s="97" customFormat="1" ht="24.75" customHeight="1" spans="1:7">
      <c r="A26" s="149"/>
      <c r="B26" s="163"/>
      <c r="C26" s="164"/>
      <c r="D26" s="164"/>
      <c r="E26" s="165"/>
      <c r="F26" s="98"/>
      <c r="G26" s="98"/>
    </row>
    <row r="27" s="97" customFormat="1" ht="24.75" customHeight="1" spans="1:7">
      <c r="A27" s="144"/>
      <c r="B27" s="145"/>
      <c r="C27" s="161"/>
      <c r="D27" s="161"/>
      <c r="E27" s="162"/>
      <c r="F27" s="98"/>
      <c r="G27" s="98"/>
    </row>
    <row r="28" s="97" customFormat="1" ht="24.75" customHeight="1" spans="1:7">
      <c r="A28" s="144"/>
      <c r="B28" s="145"/>
      <c r="C28" s="161"/>
      <c r="D28" s="161"/>
      <c r="E28" s="162"/>
      <c r="F28" s="98"/>
      <c r="G28" s="98"/>
    </row>
    <row r="29" s="97" customFormat="1" ht="24.75" customHeight="1" spans="1:7">
      <c r="A29" s="149"/>
      <c r="B29" s="163"/>
      <c r="C29" s="164"/>
      <c r="D29" s="164"/>
      <c r="E29" s="165"/>
      <c r="F29" s="98"/>
      <c r="G29" s="98"/>
    </row>
  </sheetData>
  <mergeCells count="3">
    <mergeCell ref="A2:E2"/>
    <mergeCell ref="A4:B4"/>
    <mergeCell ref="C4:E4"/>
  </mergeCells>
  <hyperlinks>
    <hyperlink ref="A1" location="目录!A1" display="返回目录"/>
  </hyperlinks>
  <pageMargins left="0.751388888888889" right="0.751388888888889" top="1" bottom="1" header="0.511805555555556" footer="0.511805555555556"/>
  <pageSetup paperSize="9" scale="84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3"/>
  <sheetViews>
    <sheetView topLeftCell="A40" workbookViewId="0">
      <selection activeCell="G50" sqref="G50"/>
    </sheetView>
  </sheetViews>
  <sheetFormatPr defaultColWidth="9.10833333333333" defaultRowHeight="12.75" outlineLevelCol="4"/>
  <cols>
    <col min="1" max="1" width="60.1083333333333" style="1" customWidth="1"/>
    <col min="2" max="4" width="25.1083333333333" style="1" customWidth="1"/>
    <col min="5" max="6" width="6.89166666666667" style="1" customWidth="1"/>
    <col min="7" max="16384" width="9.10833333333333" style="1"/>
  </cols>
  <sheetData>
    <row r="1" ht="13.5" spans="1:1">
      <c r="A1" s="25" t="s">
        <v>88</v>
      </c>
    </row>
    <row r="2" s="1" customFormat="1" ht="24" customHeight="1" spans="1:4">
      <c r="A2" s="133" t="s">
        <v>14</v>
      </c>
      <c r="B2" s="133"/>
      <c r="C2" s="133"/>
      <c r="D2" s="133"/>
    </row>
    <row r="3" s="1" customFormat="1" ht="18.45" customHeight="1" spans="4:4">
      <c r="D3" s="102" t="s">
        <v>29</v>
      </c>
    </row>
    <row r="4" s="1" customFormat="1" ht="18.45" customHeight="1" spans="1:5">
      <c r="A4" s="124" t="s">
        <v>222</v>
      </c>
      <c r="B4" s="124" t="s">
        <v>223</v>
      </c>
      <c r="C4" s="124"/>
      <c r="D4" s="124"/>
      <c r="E4" s="132"/>
    </row>
    <row r="5" s="1" customFormat="1" ht="18.45" customHeight="1" spans="1:5">
      <c r="A5" s="124"/>
      <c r="B5" s="124" t="s">
        <v>99</v>
      </c>
      <c r="C5" s="124" t="s">
        <v>224</v>
      </c>
      <c r="D5" s="124" t="s">
        <v>225</v>
      </c>
      <c r="E5" s="132"/>
    </row>
    <row r="6" s="1" customFormat="1" ht="18.45" customHeight="1" spans="1:5">
      <c r="A6" s="134" t="s">
        <v>98</v>
      </c>
      <c r="B6" s="124">
        <v>1</v>
      </c>
      <c r="C6" s="124">
        <v>2</v>
      </c>
      <c r="D6" s="124">
        <v>3</v>
      </c>
      <c r="E6" s="132"/>
    </row>
    <row r="7" s="1" customFormat="1" ht="18.45" customHeight="1" spans="1:5">
      <c r="A7" s="135" t="s">
        <v>99</v>
      </c>
      <c r="B7" s="136">
        <v>149.52</v>
      </c>
      <c r="C7" s="136">
        <v>136.94</v>
      </c>
      <c r="D7" s="136">
        <v>12.58</v>
      </c>
      <c r="E7" s="132"/>
    </row>
    <row r="8" s="1" customFormat="1" ht="18.45" customHeight="1" spans="1:4">
      <c r="A8" s="135" t="s">
        <v>226</v>
      </c>
      <c r="B8" s="136">
        <f t="shared" ref="B7:B56" si="0">SUM(C8:D8)</f>
        <v>105.1</v>
      </c>
      <c r="C8" s="136">
        <v>105.1</v>
      </c>
      <c r="D8" s="136">
        <f>SUM(D9:D21)</f>
        <v>0</v>
      </c>
    </row>
    <row r="9" s="1" customFormat="1" ht="18.45" customHeight="1" spans="1:4">
      <c r="A9" s="137" t="s">
        <v>227</v>
      </c>
      <c r="B9" s="136">
        <f t="shared" si="0"/>
        <v>35.89</v>
      </c>
      <c r="C9" s="138">
        <v>35.89</v>
      </c>
      <c r="D9" s="138"/>
    </row>
    <row r="10" s="1" customFormat="1" ht="18.45" customHeight="1" spans="1:4">
      <c r="A10" s="137" t="s">
        <v>228</v>
      </c>
      <c r="B10" s="136">
        <f t="shared" si="0"/>
        <v>32.04</v>
      </c>
      <c r="C10" s="138">
        <v>32.04</v>
      </c>
      <c r="D10" s="138"/>
    </row>
    <row r="11" s="1" customFormat="1" ht="18.45" customHeight="1" spans="1:4">
      <c r="A11" s="137" t="s">
        <v>229</v>
      </c>
      <c r="B11" s="136">
        <f t="shared" si="0"/>
        <v>2.99</v>
      </c>
      <c r="C11" s="138">
        <v>2.99</v>
      </c>
      <c r="D11" s="138"/>
    </row>
    <row r="12" s="1" customFormat="1" ht="18.45" customHeight="1" spans="1:4">
      <c r="A12" s="139" t="s">
        <v>230</v>
      </c>
      <c r="B12" s="136">
        <f t="shared" si="0"/>
        <v>0</v>
      </c>
      <c r="C12" s="136"/>
      <c r="D12" s="138"/>
    </row>
    <row r="13" s="1" customFormat="1" ht="18.45" customHeight="1" spans="1:4">
      <c r="A13" s="139" t="s">
        <v>231</v>
      </c>
      <c r="B13" s="136">
        <f t="shared" si="0"/>
        <v>0</v>
      </c>
      <c r="C13" s="136">
        <v>0</v>
      </c>
      <c r="D13" s="138"/>
    </row>
    <row r="14" s="1" customFormat="1" ht="18.45" customHeight="1" spans="1:4">
      <c r="A14" s="139" t="s">
        <v>232</v>
      </c>
      <c r="B14" s="136">
        <f t="shared" si="0"/>
        <v>9.67</v>
      </c>
      <c r="C14" s="138">
        <v>9.67</v>
      </c>
      <c r="D14" s="138"/>
    </row>
    <row r="15" s="1" customFormat="1" ht="18.45" customHeight="1" spans="1:4">
      <c r="A15" s="139" t="s">
        <v>233</v>
      </c>
      <c r="B15" s="136">
        <f t="shared" si="0"/>
        <v>4.84</v>
      </c>
      <c r="C15" s="138">
        <v>4.84</v>
      </c>
      <c r="D15" s="138"/>
    </row>
    <row r="16" s="1" customFormat="1" ht="18.45" customHeight="1" spans="1:4">
      <c r="A16" s="139" t="s">
        <v>234</v>
      </c>
      <c r="B16" s="136">
        <f t="shared" si="0"/>
        <v>4.88</v>
      </c>
      <c r="C16" s="138">
        <v>4.88</v>
      </c>
      <c r="D16" s="138"/>
    </row>
    <row r="17" s="1" customFormat="1" ht="18.45" customHeight="1" spans="1:4">
      <c r="A17" s="139" t="s">
        <v>235</v>
      </c>
      <c r="B17" s="136">
        <f t="shared" si="0"/>
        <v>2.49</v>
      </c>
      <c r="C17" s="138">
        <v>2.49</v>
      </c>
      <c r="D17" s="138"/>
    </row>
    <row r="18" s="1" customFormat="1" ht="18.45" customHeight="1" spans="1:4">
      <c r="A18" s="137" t="s">
        <v>236</v>
      </c>
      <c r="B18" s="136">
        <f t="shared" si="0"/>
        <v>1.1</v>
      </c>
      <c r="C18" s="138">
        <v>1.1</v>
      </c>
      <c r="D18" s="138"/>
    </row>
    <row r="19" s="1" customFormat="1" ht="18.45" customHeight="1" spans="1:4">
      <c r="A19" s="139" t="s">
        <v>237</v>
      </c>
      <c r="B19" s="136">
        <f t="shared" si="0"/>
        <v>7.29</v>
      </c>
      <c r="C19" s="138">
        <v>7.29</v>
      </c>
      <c r="D19" s="138"/>
    </row>
    <row r="20" s="1" customFormat="1" ht="18.45" customHeight="1" spans="1:4">
      <c r="A20" s="139" t="s">
        <v>238</v>
      </c>
      <c r="B20" s="136">
        <f t="shared" si="0"/>
        <v>0</v>
      </c>
      <c r="C20" s="136"/>
      <c r="D20" s="138"/>
    </row>
    <row r="21" s="1" customFormat="1" ht="18.45" customHeight="1" spans="1:4">
      <c r="A21" s="139" t="s">
        <v>239</v>
      </c>
      <c r="B21" s="136">
        <f t="shared" si="0"/>
        <v>3.91</v>
      </c>
      <c r="C21" s="138">
        <v>3.91</v>
      </c>
      <c r="D21" s="138"/>
    </row>
    <row r="22" s="1" customFormat="1" ht="18.45" customHeight="1" spans="1:4">
      <c r="A22" s="135" t="s">
        <v>240</v>
      </c>
      <c r="B22" s="136">
        <f t="shared" si="0"/>
        <v>12.58</v>
      </c>
      <c r="C22" s="136">
        <f>SUM(C23:C49)</f>
        <v>0</v>
      </c>
      <c r="D22" s="136">
        <v>12.58</v>
      </c>
    </row>
    <row r="23" s="1" customFormat="1" ht="18.45" customHeight="1" spans="1:4">
      <c r="A23" s="137" t="s">
        <v>241</v>
      </c>
      <c r="B23" s="136">
        <f t="shared" si="0"/>
        <v>1.23</v>
      </c>
      <c r="C23" s="138"/>
      <c r="D23" s="138">
        <v>1.23</v>
      </c>
    </row>
    <row r="24" s="1" customFormat="1" ht="18.45" customHeight="1" spans="1:4">
      <c r="A24" s="139" t="s">
        <v>242</v>
      </c>
      <c r="B24" s="136">
        <f t="shared" si="0"/>
        <v>0.48</v>
      </c>
      <c r="C24" s="138"/>
      <c r="D24" s="138">
        <v>0.48</v>
      </c>
    </row>
    <row r="25" s="1" customFormat="1" ht="18.45" customHeight="1" spans="1:4">
      <c r="A25" s="139" t="s">
        <v>243</v>
      </c>
      <c r="B25" s="136">
        <f t="shared" si="0"/>
        <v>0</v>
      </c>
      <c r="C25" s="138"/>
      <c r="D25" s="138"/>
    </row>
    <row r="26" s="1" customFormat="1" ht="18.45" customHeight="1" spans="1:4">
      <c r="A26" s="139" t="s">
        <v>244</v>
      </c>
      <c r="B26" s="136">
        <f t="shared" si="0"/>
        <v>0</v>
      </c>
      <c r="C26" s="138"/>
      <c r="D26" s="138"/>
    </row>
    <row r="27" s="1" customFormat="1" ht="18.45" customHeight="1" spans="1:4">
      <c r="A27" s="137" t="s">
        <v>245</v>
      </c>
      <c r="B27" s="136">
        <f t="shared" si="0"/>
        <v>0</v>
      </c>
      <c r="C27" s="138"/>
      <c r="D27" s="138"/>
    </row>
    <row r="28" s="1" customFormat="1" ht="18.45" customHeight="1" spans="1:4">
      <c r="A28" s="137" t="s">
        <v>246</v>
      </c>
      <c r="B28" s="136">
        <f t="shared" si="0"/>
        <v>0</v>
      </c>
      <c r="C28" s="138"/>
      <c r="D28" s="138"/>
    </row>
    <row r="29" s="1" customFormat="1" ht="18.45" customHeight="1" spans="1:4">
      <c r="A29" s="137" t="s">
        <v>247</v>
      </c>
      <c r="B29" s="136">
        <f t="shared" si="0"/>
        <v>0</v>
      </c>
      <c r="C29" s="138"/>
      <c r="D29" s="138"/>
    </row>
    <row r="30" s="1" customFormat="1" ht="18.45" customHeight="1" spans="1:4">
      <c r="A30" s="137" t="s">
        <v>248</v>
      </c>
      <c r="B30" s="136">
        <f t="shared" si="0"/>
        <v>0</v>
      </c>
      <c r="C30" s="138"/>
      <c r="D30" s="138"/>
    </row>
    <row r="31" s="1" customFormat="1" ht="18.45" customHeight="1" spans="1:4">
      <c r="A31" s="139" t="s">
        <v>249</v>
      </c>
      <c r="B31" s="136">
        <f t="shared" si="0"/>
        <v>0</v>
      </c>
      <c r="C31" s="138"/>
      <c r="D31" s="138"/>
    </row>
    <row r="32" s="1" customFormat="1" ht="18.45" customHeight="1" spans="1:4">
      <c r="A32" s="137" t="s">
        <v>250</v>
      </c>
      <c r="B32" s="136">
        <f t="shared" si="0"/>
        <v>2.34</v>
      </c>
      <c r="C32" s="138"/>
      <c r="D32" s="138">
        <v>2.34</v>
      </c>
    </row>
    <row r="33" s="1" customFormat="1" ht="18.45" customHeight="1" spans="1:4">
      <c r="A33" s="139" t="s">
        <v>251</v>
      </c>
      <c r="B33" s="136">
        <f t="shared" si="0"/>
        <v>0</v>
      </c>
      <c r="C33" s="138"/>
      <c r="D33" s="138"/>
    </row>
    <row r="34" s="1" customFormat="1" ht="18.45" customHeight="1" spans="1:4">
      <c r="A34" s="137" t="s">
        <v>252</v>
      </c>
      <c r="B34" s="136">
        <f t="shared" si="0"/>
        <v>0.39</v>
      </c>
      <c r="C34" s="138"/>
      <c r="D34" s="138">
        <v>0.39</v>
      </c>
    </row>
    <row r="35" s="1" customFormat="1" ht="18.45" customHeight="1" spans="1:4">
      <c r="A35" s="139" t="s">
        <v>253</v>
      </c>
      <c r="B35" s="136">
        <f t="shared" si="0"/>
        <v>0</v>
      </c>
      <c r="C35" s="138"/>
      <c r="D35" s="138"/>
    </row>
    <row r="36" s="1" customFormat="1" ht="18.45" customHeight="1" spans="1:4">
      <c r="A36" s="139" t="s">
        <v>254</v>
      </c>
      <c r="B36" s="136">
        <f t="shared" si="0"/>
        <v>0.32</v>
      </c>
      <c r="C36" s="138"/>
      <c r="D36" s="138">
        <v>0.32</v>
      </c>
    </row>
    <row r="37" s="1" customFormat="1" ht="18.45" customHeight="1" spans="1:4">
      <c r="A37" s="139" t="s">
        <v>255</v>
      </c>
      <c r="B37" s="136">
        <f t="shared" si="0"/>
        <v>0.42</v>
      </c>
      <c r="C37" s="138"/>
      <c r="D37" s="138">
        <v>0.42</v>
      </c>
    </row>
    <row r="38" s="1" customFormat="1" ht="18.45" customHeight="1" spans="1:4">
      <c r="A38" s="139" t="s">
        <v>256</v>
      </c>
      <c r="B38" s="136">
        <f t="shared" si="0"/>
        <v>0.15</v>
      </c>
      <c r="C38" s="138"/>
      <c r="D38" s="138">
        <v>0.15</v>
      </c>
    </row>
    <row r="39" s="1" customFormat="1" ht="18.45" customHeight="1" spans="1:4">
      <c r="A39" s="139" t="s">
        <v>257</v>
      </c>
      <c r="B39" s="136">
        <f t="shared" si="0"/>
        <v>0</v>
      </c>
      <c r="C39" s="138"/>
      <c r="D39" s="138"/>
    </row>
    <row r="40" s="1" customFormat="1" ht="18.45" customHeight="1" spans="1:4">
      <c r="A40" s="139" t="s">
        <v>258</v>
      </c>
      <c r="B40" s="136">
        <f t="shared" si="0"/>
        <v>0</v>
      </c>
      <c r="C40" s="138"/>
      <c r="D40" s="138"/>
    </row>
    <row r="41" s="1" customFormat="1" ht="18.45" customHeight="1" spans="1:4">
      <c r="A41" s="139" t="s">
        <v>259</v>
      </c>
      <c r="B41" s="136">
        <f t="shared" si="0"/>
        <v>0</v>
      </c>
      <c r="C41" s="138"/>
      <c r="D41" s="138"/>
    </row>
    <row r="42" s="1" customFormat="1" ht="18.45" customHeight="1" spans="1:4">
      <c r="A42" s="139" t="s">
        <v>260</v>
      </c>
      <c r="B42" s="136">
        <f t="shared" si="0"/>
        <v>0</v>
      </c>
      <c r="C42" s="138"/>
      <c r="D42" s="138"/>
    </row>
    <row r="43" s="1" customFormat="1" ht="18.45" customHeight="1" spans="1:4">
      <c r="A43" s="139" t="s">
        <v>261</v>
      </c>
      <c r="B43" s="136">
        <f t="shared" si="0"/>
        <v>0</v>
      </c>
      <c r="C43" s="138"/>
      <c r="D43" s="138"/>
    </row>
    <row r="44" s="1" customFormat="1" ht="18.45" customHeight="1" spans="1:4">
      <c r="A44" s="137" t="s">
        <v>262</v>
      </c>
      <c r="B44" s="136">
        <f t="shared" si="0"/>
        <v>0.8</v>
      </c>
      <c r="C44" s="138"/>
      <c r="D44" s="138">
        <v>0.8</v>
      </c>
    </row>
    <row r="45" s="1" customFormat="1" ht="18.45" customHeight="1" spans="1:4">
      <c r="A45" s="137" t="s">
        <v>263</v>
      </c>
      <c r="B45" s="136">
        <f t="shared" si="0"/>
        <v>0.9</v>
      </c>
      <c r="C45" s="138"/>
      <c r="D45" s="138">
        <v>0.9</v>
      </c>
    </row>
    <row r="46" s="1" customFormat="1" ht="18.45" customHeight="1" spans="1:4">
      <c r="A46" s="137" t="s">
        <v>264</v>
      </c>
      <c r="B46" s="136">
        <f t="shared" si="0"/>
        <v>0</v>
      </c>
      <c r="C46" s="138"/>
      <c r="D46" s="138"/>
    </row>
    <row r="47" s="1" customFormat="1" ht="18.45" customHeight="1" spans="1:4">
      <c r="A47" s="137" t="s">
        <v>265</v>
      </c>
      <c r="B47" s="136">
        <f t="shared" si="0"/>
        <v>4.5</v>
      </c>
      <c r="C47" s="138"/>
      <c r="D47" s="138">
        <v>4.5</v>
      </c>
    </row>
    <row r="48" s="1" customFormat="1" ht="18.45" customHeight="1" spans="1:4">
      <c r="A48" s="139" t="s">
        <v>266</v>
      </c>
      <c r="B48" s="136">
        <f t="shared" si="0"/>
        <v>0</v>
      </c>
      <c r="C48" s="138"/>
      <c r="D48" s="138"/>
    </row>
    <row r="49" s="1" customFormat="1" ht="18.45" customHeight="1" spans="1:4">
      <c r="A49" s="139" t="s">
        <v>267</v>
      </c>
      <c r="B49" s="136">
        <f t="shared" si="0"/>
        <v>1.05</v>
      </c>
      <c r="C49" s="138"/>
      <c r="D49" s="138">
        <v>1.05</v>
      </c>
    </row>
    <row r="50" s="1" customFormat="1" ht="18.45" customHeight="1" spans="1:4">
      <c r="A50" s="140" t="s">
        <v>268</v>
      </c>
      <c r="B50" s="136">
        <f t="shared" si="0"/>
        <v>31.84</v>
      </c>
      <c r="C50" s="136">
        <v>31.84</v>
      </c>
      <c r="D50" s="136">
        <f>SUM(D51:D53)</f>
        <v>0</v>
      </c>
    </row>
    <row r="51" s="1" customFormat="1" ht="18.45" customHeight="1" spans="1:4">
      <c r="A51" s="139" t="s">
        <v>269</v>
      </c>
      <c r="B51" s="136">
        <f t="shared" si="0"/>
        <v>0</v>
      </c>
      <c r="C51" s="138"/>
      <c r="D51" s="138"/>
    </row>
    <row r="52" s="1" customFormat="1" ht="18.45" customHeight="1" spans="1:4">
      <c r="A52" s="141" t="s">
        <v>270</v>
      </c>
      <c r="B52" s="136">
        <f t="shared" si="0"/>
        <v>1.05</v>
      </c>
      <c r="C52" s="138">
        <v>1.05</v>
      </c>
      <c r="D52" s="138"/>
    </row>
    <row r="53" s="1" customFormat="1" ht="18.45" customHeight="1" spans="1:4">
      <c r="A53" s="137" t="s">
        <v>271</v>
      </c>
      <c r="B53" s="136">
        <f t="shared" si="0"/>
        <v>30.79</v>
      </c>
      <c r="C53" s="138">
        <v>30.79</v>
      </c>
      <c r="D53" s="138"/>
    </row>
  </sheetData>
  <mergeCells count="3">
    <mergeCell ref="A2:D2"/>
    <mergeCell ref="B4:D4"/>
    <mergeCell ref="A4:A5"/>
  </mergeCells>
  <hyperlinks>
    <hyperlink ref="A1" location="目录!A1" display="返回目录"/>
  </hyperlinks>
  <pageMargins left="0.751388888888889" right="0.751388888888889" top="1" bottom="1" header="0.511805555555556" footer="0.511805555555556"/>
  <pageSetup paperSize="9" scale="64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selection activeCell="J9" sqref="J9"/>
    </sheetView>
  </sheetViews>
  <sheetFormatPr defaultColWidth="9.10833333333333" defaultRowHeight="12.75"/>
  <cols>
    <col min="1" max="1" width="34.5583333333333" style="1" customWidth="1"/>
    <col min="2" max="8" width="14.3333333333333" style="1" customWidth="1"/>
    <col min="9" max="16384" width="9.10833333333333" style="1"/>
  </cols>
  <sheetData>
    <row r="1" ht="13.5" spans="1:1">
      <c r="A1" s="25" t="s">
        <v>88</v>
      </c>
    </row>
    <row r="2" s="1" customFormat="1" ht="24.75" customHeight="1" spans="1:8">
      <c r="A2" s="123" t="s">
        <v>16</v>
      </c>
      <c r="B2" s="123"/>
      <c r="C2" s="123"/>
      <c r="D2" s="123"/>
      <c r="E2" s="123"/>
      <c r="F2" s="123"/>
      <c r="G2" s="123"/>
      <c r="H2" s="123"/>
    </row>
    <row r="3" s="1" customFormat="1" ht="24.75" customHeight="1" spans="8:8">
      <c r="H3" s="102" t="s">
        <v>29</v>
      </c>
    </row>
    <row r="4" s="1" customFormat="1" ht="24.75" customHeight="1" spans="1:9">
      <c r="A4" s="124" t="s">
        <v>191</v>
      </c>
      <c r="B4" s="125" t="s">
        <v>272</v>
      </c>
      <c r="C4" s="125" t="s">
        <v>273</v>
      </c>
      <c r="D4" s="124" t="s">
        <v>274</v>
      </c>
      <c r="E4" s="124" t="s">
        <v>275</v>
      </c>
      <c r="F4" s="126"/>
      <c r="G4" s="124" t="s">
        <v>276</v>
      </c>
      <c r="H4" s="124" t="s">
        <v>277</v>
      </c>
      <c r="I4" s="132"/>
    </row>
    <row r="5" s="1" customFormat="1" ht="24.75" customHeight="1" spans="1:9">
      <c r="A5" s="126"/>
      <c r="B5" s="127"/>
      <c r="C5" s="127"/>
      <c r="D5" s="126"/>
      <c r="E5" s="124" t="s">
        <v>278</v>
      </c>
      <c r="F5" s="124" t="s">
        <v>279</v>
      </c>
      <c r="G5" s="124"/>
      <c r="H5" s="124"/>
      <c r="I5" s="132"/>
    </row>
    <row r="6" s="1" customFormat="1" ht="19.95" customHeight="1" spans="1:9">
      <c r="A6" s="124" t="s">
        <v>98</v>
      </c>
      <c r="B6" s="125">
        <v>1</v>
      </c>
      <c r="C6" s="125">
        <v>2</v>
      </c>
      <c r="D6" s="124">
        <v>3</v>
      </c>
      <c r="E6" s="124">
        <v>4</v>
      </c>
      <c r="F6" s="124">
        <v>5</v>
      </c>
      <c r="G6" s="124">
        <v>6</v>
      </c>
      <c r="H6" s="124">
        <v>7</v>
      </c>
      <c r="I6" s="132"/>
    </row>
    <row r="7" s="1" customFormat="1" ht="19.95" customHeight="1" spans="1:9">
      <c r="A7" s="128" t="s">
        <v>99</v>
      </c>
      <c r="B7" s="129">
        <f t="shared" ref="B7:H7" si="0">SUM(B8)</f>
        <v>0.15</v>
      </c>
      <c r="C7" s="129">
        <f t="shared" si="0"/>
        <v>0</v>
      </c>
      <c r="D7" s="129">
        <f t="shared" si="0"/>
        <v>0.15</v>
      </c>
      <c r="E7" s="129">
        <f t="shared" si="0"/>
        <v>0</v>
      </c>
      <c r="F7" s="129">
        <f t="shared" si="0"/>
        <v>0</v>
      </c>
      <c r="G7" s="129">
        <f t="shared" si="0"/>
        <v>0.32</v>
      </c>
      <c r="H7" s="129">
        <f t="shared" si="0"/>
        <v>0.42</v>
      </c>
      <c r="I7" s="132"/>
    </row>
    <row r="8" s="1" customFormat="1" ht="19.95" customHeight="1" spans="1:8">
      <c r="A8" s="128" t="s">
        <v>280</v>
      </c>
      <c r="B8" s="129">
        <f t="shared" ref="B8:H8" si="1">SUM(B9)</f>
        <v>0.15</v>
      </c>
      <c r="C8" s="129">
        <f t="shared" si="1"/>
        <v>0</v>
      </c>
      <c r="D8" s="129">
        <f t="shared" si="1"/>
        <v>0.15</v>
      </c>
      <c r="E8" s="129">
        <f t="shared" si="1"/>
        <v>0</v>
      </c>
      <c r="F8" s="129">
        <f t="shared" si="1"/>
        <v>0</v>
      </c>
      <c r="G8" s="129">
        <f t="shared" si="1"/>
        <v>0.32</v>
      </c>
      <c r="H8" s="129">
        <f t="shared" si="1"/>
        <v>0.42</v>
      </c>
    </row>
    <row r="9" s="1" customFormat="1" ht="19.95" customHeight="1" spans="1:8">
      <c r="A9" s="126" t="s">
        <v>196</v>
      </c>
      <c r="B9" s="129">
        <v>0.15</v>
      </c>
      <c r="C9" s="129"/>
      <c r="D9" s="129">
        <v>0.15</v>
      </c>
      <c r="E9" s="129">
        <v>0</v>
      </c>
      <c r="F9" s="129">
        <v>0</v>
      </c>
      <c r="G9" s="129">
        <v>0.32</v>
      </c>
      <c r="H9" s="129">
        <v>0.42</v>
      </c>
    </row>
    <row r="10" s="1" customFormat="1" ht="19.95" customHeight="1" spans="1:8">
      <c r="A10" s="128"/>
      <c r="B10" s="129"/>
      <c r="C10" s="129"/>
      <c r="D10" s="129"/>
      <c r="E10" s="129"/>
      <c r="F10" s="129"/>
      <c r="G10" s="129"/>
      <c r="H10" s="129"/>
    </row>
    <row r="11" s="1" customFormat="1" ht="19.95" customHeight="1" spans="1:8">
      <c r="A11" s="128"/>
      <c r="B11" s="129"/>
      <c r="C11" s="129"/>
      <c r="D11" s="129"/>
      <c r="E11" s="129"/>
      <c r="F11" s="129"/>
      <c r="G11" s="129"/>
      <c r="H11" s="129"/>
    </row>
    <row r="12" s="1" customFormat="1" ht="19.95" customHeight="1" spans="1:8">
      <c r="A12" s="128"/>
      <c r="B12" s="129"/>
      <c r="C12" s="129"/>
      <c r="D12" s="129"/>
      <c r="E12" s="129"/>
      <c r="F12" s="129"/>
      <c r="G12" s="129"/>
      <c r="H12" s="129"/>
    </row>
    <row r="13" s="1" customFormat="1" ht="19.95" customHeight="1" spans="1:8">
      <c r="A13" s="128"/>
      <c r="B13" s="129"/>
      <c r="C13" s="129"/>
      <c r="D13" s="129"/>
      <c r="E13" s="129"/>
      <c r="F13" s="129"/>
      <c r="G13" s="129"/>
      <c r="H13" s="129"/>
    </row>
    <row r="14" s="1" customFormat="1" ht="19.95" customHeight="1" spans="1:8">
      <c r="A14" s="128"/>
      <c r="B14" s="129"/>
      <c r="C14" s="129"/>
      <c r="D14" s="129"/>
      <c r="E14" s="129"/>
      <c r="F14" s="129"/>
      <c r="G14" s="129"/>
      <c r="H14" s="129"/>
    </row>
    <row r="15" s="1" customFormat="1" ht="19.95" customHeight="1" spans="1:8">
      <c r="A15" s="128"/>
      <c r="B15" s="129"/>
      <c r="C15" s="129"/>
      <c r="D15" s="129"/>
      <c r="E15" s="129"/>
      <c r="F15" s="129"/>
      <c r="G15" s="129"/>
      <c r="H15" s="129"/>
    </row>
    <row r="16" s="1" customFormat="1" ht="19.95" customHeight="1" spans="1:8">
      <c r="A16" s="128"/>
      <c r="B16" s="129"/>
      <c r="C16" s="129"/>
      <c r="D16" s="129"/>
      <c r="E16" s="129"/>
      <c r="F16" s="129"/>
      <c r="G16" s="129"/>
      <c r="H16" s="129"/>
    </row>
    <row r="17" s="1" customFormat="1" ht="19.95" customHeight="1" spans="1:8">
      <c r="A17" s="128"/>
      <c r="B17" s="129"/>
      <c r="C17" s="129"/>
      <c r="D17" s="129"/>
      <c r="E17" s="129"/>
      <c r="F17" s="129"/>
      <c r="G17" s="129"/>
      <c r="H17" s="129"/>
    </row>
    <row r="18" s="1" customFormat="1" ht="19.95" customHeight="1" spans="1:8">
      <c r="A18" s="128"/>
      <c r="B18" s="129"/>
      <c r="C18" s="129"/>
      <c r="D18" s="129"/>
      <c r="E18" s="129"/>
      <c r="F18" s="129"/>
      <c r="G18" s="129"/>
      <c r="H18" s="129"/>
    </row>
    <row r="19" s="1" customFormat="1" ht="19.95" customHeight="1" spans="1:8">
      <c r="A19" s="128"/>
      <c r="B19" s="129"/>
      <c r="C19" s="129"/>
      <c r="D19" s="129"/>
      <c r="E19" s="129"/>
      <c r="F19" s="129"/>
      <c r="G19" s="129"/>
      <c r="H19" s="129"/>
    </row>
    <row r="20" s="1" customFormat="1" ht="19.95" customHeight="1" spans="1:8">
      <c r="A20" s="128"/>
      <c r="B20" s="129"/>
      <c r="C20" s="129"/>
      <c r="D20" s="129"/>
      <c r="E20" s="129"/>
      <c r="F20" s="129"/>
      <c r="G20" s="129"/>
      <c r="H20" s="129"/>
    </row>
    <row r="21" s="1" customFormat="1" ht="19.95" customHeight="1" spans="1:8">
      <c r="A21" s="128"/>
      <c r="B21" s="129"/>
      <c r="C21" s="129"/>
      <c r="D21" s="129"/>
      <c r="E21" s="129"/>
      <c r="F21" s="129"/>
      <c r="G21" s="129"/>
      <c r="H21" s="129"/>
    </row>
    <row r="22" s="1" customFormat="1" ht="19.95" customHeight="1" spans="1:8">
      <c r="A22" s="128"/>
      <c r="B22" s="129"/>
      <c r="C22" s="129"/>
      <c r="D22" s="129"/>
      <c r="E22" s="129"/>
      <c r="F22" s="129"/>
      <c r="G22" s="129"/>
      <c r="H22" s="129"/>
    </row>
    <row r="23" s="1" customFormat="1" ht="19.95" customHeight="1" spans="1:8">
      <c r="A23" s="128"/>
      <c r="B23" s="129"/>
      <c r="C23" s="129"/>
      <c r="D23" s="129"/>
      <c r="E23" s="129"/>
      <c r="F23" s="129"/>
      <c r="G23" s="129"/>
      <c r="H23" s="129"/>
    </row>
    <row r="24" s="1" customFormat="1" ht="19.95" customHeight="1" spans="1:8">
      <c r="A24" s="128"/>
      <c r="B24" s="129"/>
      <c r="C24" s="129"/>
      <c r="D24" s="129"/>
      <c r="E24" s="129"/>
      <c r="F24" s="129"/>
      <c r="G24" s="129"/>
      <c r="H24" s="129"/>
    </row>
    <row r="25" s="1" customFormat="1" ht="19.95" customHeight="1" spans="1:8">
      <c r="A25" s="128"/>
      <c r="B25" s="129"/>
      <c r="C25" s="129"/>
      <c r="D25" s="129"/>
      <c r="E25" s="129"/>
      <c r="F25" s="129"/>
      <c r="G25" s="129"/>
      <c r="H25" s="129"/>
    </row>
    <row r="26" s="1" customFormat="1" ht="19.95" customHeight="1" spans="1:8">
      <c r="A26" s="128"/>
      <c r="B26" s="129"/>
      <c r="C26" s="129"/>
      <c r="D26" s="129"/>
      <c r="E26" s="129"/>
      <c r="F26" s="129"/>
      <c r="G26" s="129"/>
      <c r="H26" s="129"/>
    </row>
    <row r="27" s="1" customFormat="1" ht="19.95" customHeight="1" spans="1:8">
      <c r="A27" s="130"/>
      <c r="B27" s="131"/>
      <c r="C27" s="131"/>
      <c r="D27" s="131"/>
      <c r="E27" s="131"/>
      <c r="F27" s="131"/>
      <c r="G27" s="131"/>
      <c r="H27" s="131"/>
    </row>
  </sheetData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目录"/>
  </hyperlinks>
  <pageMargins left="0.751388888888889" right="0.751388888888889" top="1" bottom="1" header="0.511805555555556" footer="0.511805555555556"/>
  <pageSetup paperSize="9" scale="6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12（项目绩效）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Jcqwbb-08</cp:lastModifiedBy>
  <dcterms:created xsi:type="dcterms:W3CDTF">2022-10-17T03:38:00Z</dcterms:created>
  <dcterms:modified xsi:type="dcterms:W3CDTF">2023-04-17T08:13:29Z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ICV">
    <vt:lpwstr>DFEE4E3174DB43818786887178C4B3E3</vt:lpwstr>
  </property>
</Properties>
</file>